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5EAD1BF6-DFE6-477F-A69D-B6F8A9CB8F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28" i="13" s="1"/>
  <c r="C31" i="5"/>
  <c r="C36" i="6" l="1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<sst xmlns="http://schemas.openxmlformats.org/spreadsheetml/2006/main" count="666" uniqueCount="302">
  <si>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</si>
  <si>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</si>
  <si>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</si>
  <si>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</si>
  <si>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</si>
  <si>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</si>
  <si>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</si>
  <si>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</si>
  <si>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</si>
  <si>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</si>
  <si>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</si>
  <si>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</si>
  <si>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</si>
  <si>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</si>
  <si>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</si>
  <si>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</si>
  <si>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</si>
  <si>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</si>
  <si>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</si>
  <si>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</si>
  <si>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</si>
  <si>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</si>
  <si>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</si>
  <si>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</si>
  <si>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</si>
  <si>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</si>
  <si>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</si>
  <si>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</si>
  <si>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</si>
  <si>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</si>
  <si>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</si>
  <si>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</si>
  <si>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</si>
  <si>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</si>
  <si>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</si>
  <si>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</si>
  <si>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</si>
  <si>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</si>
  <si>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</si>
  <si>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</si>
  <si>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</si>
  <si>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</si>
  <si>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</si>
  <si>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</si>
  <si>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</si>
  <si>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</si>
  <si>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</si>
  <si>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</si>
  <si>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</si>
  <si>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</si>
  <si>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</si>
  <si>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</si>
  <si>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</si>
  <si>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</si>
  <si>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</si>
  <si>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</si>
  <si>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</si>
  <si>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</si>
  <si>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</si>
  <si>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</si>
  <si>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</si>
  <si>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</si>
  <si>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</si>
  <si>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</si>
  <si>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</si>
  <si>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</si>
  <si>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</si>
  <si>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</si>
  <si>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</si>
  <si>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</si>
  <si>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</si>
  <si>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</si>
  <si>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</si>
  <si>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</si>
  <si>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</si>
  <si>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</si>
  <si>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</si>
  <si>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</si>
  <si>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</si>
  <si>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</si>
  <si>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</si>
  <si>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</si>
  <si>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</si>
  <si>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</si>
  <si>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</si>
  <si>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</si>
  <si>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</si>
  <si>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</si>
  <si>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</si>
  <si>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</si>
  <si>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</si>
  <si>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</si>
  <si>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</si>
  <si>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</si>
  <si>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</si>
  <si>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</si>
  <si>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</si>
  <si>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</si>
  <si>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</si>
  <si>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</si>
  <si>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</si>
  <si>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</si>
  <si>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</si>
  <si>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</si>
  <si>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</si>
  <si>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</si>
  <si>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</si>
  <si>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</si>
  <si>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</si>
  <si>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</si>
  <si>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</si>
  <si>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</si>
  <si>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</si>
  <si>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</si>
  <si>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</si>
  <si>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</si>
  <si>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</si>
  <si>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</si>
  <si>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</si>
  <si>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</si>
  <si>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</si>
  <si>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</si>
  <si>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</si>
  <si>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</si>
  <si>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</si>
  <si>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</si>
  <si>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</si>
  <si>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</si>
  <si>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</si>
  <si>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</si>
  <si>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</si>
  <si>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</si>
  <si>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</si>
  <si>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</si>
  <si>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</si>
  <si>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</si>
  <si>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</si>
  <si>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</si>
  <si>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</si>
  <si>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</si>
  <si>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</si>
  <si>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</si>
  <si>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</si>
  <si>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</si>
  <si>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</si>
  <si>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</si>
  <si>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</si>
  <si>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</si>
  <si>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</si>
  <si>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</si>
  <si>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</si>
  <si>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</si>
  <si>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</si>
  <si>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</si>
  <si>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</si>
  <si>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</si>
  <si>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</si>
  <si>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</si>
  <si>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</si>
  <si>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</si>
  <si>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</si>
  <si>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</si>
  <si>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</si>
  <si>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</si>
  <si>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</si>
  <si>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</si>
  <si>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</si>
  <si>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</si>
  <si>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</si>
  <si>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</si>
  <si>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</si>
  <si>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</si>
  <si>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</si>
  <si>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</si>
  <si>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</si>
  <si>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</si>
  <si>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</si>
  <si>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</si>
  <si>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</si>
  <si>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</si>
  <si>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</si>
  <si>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</si>
  <si>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</si>
  <si>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</si>
  <si>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</si>
  <si>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</si>
  <si>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</si>
  <si>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</si>
  <si>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</si>
  <si>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</si>
  <si>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</si>
  <si>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</si>
  <si>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</si>
  <si>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</si>
  <si>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</si>
  <si>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</si>
  <si>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</si>
  <si>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</si>
  <si>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</si>
  <si>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</si>
  <si>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</si>
  <si>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</si>
  <si>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</si>
  <si>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</si>
  <si>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</si>
  <si>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</si>
  <si>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</si>
  <si>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</si>
  <si>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</si>
  <si>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</si>
  <si>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</si>
  <si>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</si>
  <si>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</si>
  <si>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</si>
  <si>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</si>
  <si>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</si>
  <si>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</si>
  <si>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</si>
  <si>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</si>
  <si>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</si>
  <si>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</si>
  <si>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</si>
  <si>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</si>
  <si>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</si>
  <si>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</si>
  <si>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</si>
  <si>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</si>
  <si>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</si>
  <si>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</si>
  <si>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</si>
  <si>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</si>
  <si>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</si>
  <si>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</si>
  <si>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</si>
  <si>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</si>
  <si>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</si>
  <si>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</si>
  <si>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</si>
  <si>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</si>
  <si>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Endesa Energia Branche Nederland</t>
  </si>
  <si>
    <t>KvK, 2020</t>
  </si>
  <si>
    <t>Nederland</t>
  </si>
  <si>
    <t>Endesa Energia Branche Nederland valt voor 100% onder Endesa S.A.. Endesa S.A. is voor 70.1% in handen van Enel Group</t>
  </si>
  <si>
    <t>KvK, 2020; Endesa, 2018; Enel, 2019</t>
  </si>
  <si>
    <t>nvt</t>
  </si>
  <si>
    <t>Endesa Generación SAU</t>
  </si>
  <si>
    <t>Tennet, 2020</t>
  </si>
  <si>
    <t>Actief stimuleren van verduurzaming energie consumptie klant door middel van groene stroom, zonprojecten en dergelijke.</t>
  </si>
  <si>
    <t>eigen invoer, 2020</t>
  </si>
  <si>
    <t>N.v.t.</t>
  </si>
  <si>
    <t>Tejo Energia (Pego)</t>
  </si>
  <si>
    <t>ES</t>
  </si>
  <si>
    <t>Gekocht</t>
  </si>
  <si>
    <t>Endesa, 2020</t>
  </si>
  <si>
    <t>Elecgas (Pego)</t>
  </si>
  <si>
    <t>Serra das Penas (Lugo)</t>
  </si>
  <si>
    <t>Ontwikkeld</t>
  </si>
  <si>
    <t>Paradela (Lugo)</t>
  </si>
  <si>
    <t>Ref. Pena Ventosa (Lugo)</t>
  </si>
  <si>
    <t>Amp. Los Llanos (Burgos)</t>
  </si>
  <si>
    <t>Sto. Domingo Luna (Zaragoza)</t>
  </si>
  <si>
    <t>Loma Gorda (Zaragoza)</t>
  </si>
  <si>
    <t>El Campo (Zaragoza)</t>
  </si>
  <si>
    <t>La Estanca (Zaragoza)</t>
  </si>
  <si>
    <t>Los Arcos (Málaga)</t>
  </si>
  <si>
    <t>Muniesa (Teruel)</t>
  </si>
  <si>
    <t>Farlán (Teruel)</t>
  </si>
  <si>
    <t>San Pedro de Alarcón (Teruel)</t>
  </si>
  <si>
    <t>Allueva (Teruel)</t>
  </si>
  <si>
    <t>Pelarda (Teruel)</t>
  </si>
  <si>
    <t>Sierra Costera I (Teruel)</t>
  </si>
  <si>
    <t>Campoliva I (Zaragoza)</t>
  </si>
  <si>
    <t>Campoliva II(Zaragoza)</t>
  </si>
  <si>
    <t>Primoral (Zaragoza)</t>
  </si>
  <si>
    <t>Totana (Murcia)</t>
  </si>
  <si>
    <t>Logrosán-Baylio (Cáceres)</t>
  </si>
  <si>
    <t>Dehesa de los Guadalupes (Cáceres)</t>
  </si>
  <si>
    <t>Furatena (Cáceres)</t>
  </si>
  <si>
    <t>Navalvillar (Badajoz)</t>
  </si>
  <si>
    <t>Castilblanco (Badajoz)</t>
  </si>
  <si>
    <t>Valdecaballeros (Badajoz)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</si>
  <si>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</si>
  <si>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</si>
  <si>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</si>
  <si>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</si>
  <si>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</si>
  <si>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</si>
  <si>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</si>
  <si>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</si>
  <si>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</si>
  <si>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Handelsregister Kamer van Koophandel</t>
  </si>
  <si>
    <t>KvK</t>
  </si>
  <si>
    <t>https://www.kvk.nl/handelsregister/</t>
  </si>
  <si>
    <t>Profile</t>
  </si>
  <si>
    <t>https://www.endesa.com/en/about/a201611-profile.html</t>
  </si>
  <si>
    <t>Vermogen en productie</t>
  </si>
  <si>
    <t>Inkoop</t>
  </si>
  <si>
    <t>Levering</t>
  </si>
  <si>
    <t>Stroometiket 2019 (niet gepubliceerd)</t>
  </si>
  <si>
    <t>https://www.endesa.nl/wie-zjin-wij.html</t>
  </si>
  <si>
    <t>Sustainable report 2019</t>
  </si>
  <si>
    <t>https://www.endesa.com/content/dam/endesa-com/endesa-en/home/investors/annualreports2019/sustainability-report-2019.pdf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</si>
</sst>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13]d\ mmmm\ yyyy;@"/>
    <numFmt numFmtId="165" formatCode="0.0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30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205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10" borderId="1" xfId="0" applyFont="1" applyFill="1" applyBorder="1" applyAlignment="1">
      <alignment horizontal="left" vertical="center"/>
    </xf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165" fontId="9" fillId="11" borderId="1" xfId="55" applyNumberFormat="1" applyFont="1" applyFill="1" applyBorder="1" applyAlignment="1">
      <alignment horizontal="center" vertical="center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65" fontId="9" fillId="10" borderId="1" xfId="0" applyNumberFormat="1" applyFont="1" applyFill="1" applyBorder="1" applyAlignment="1">
      <alignment horizontal="center" vertical="center"/>
    </xf>
    <xf numFmtId="165" fontId="9" fillId="10" borderId="1" xfId="55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9" fillId="11" borderId="1" xfId="0" applyFont="1" applyFill="1" applyBorder="1" applyAlignment="1">
      <alignment horizontal="left" vertical="center"/>
    </xf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1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30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" xfId="55" builtinId="3"/>
    <cellStyle name="Komma 2" xfId="5" xr:uid="{00000000-0005-0000-0000-000004000000}"/>
    <cellStyle name="Komma 2 10" xfId="144" xr:uid="{00000000-0005-0000-0000-000005000000}"/>
    <cellStyle name="Komma 2 11" xfId="58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2" xr:uid="{00000000-0005-0000-0000-000009000000}"/>
    <cellStyle name="Komma 2 2 2 2 2" xfId="208" xr:uid="{00000000-0005-0000-0000-00000A000000}"/>
    <cellStyle name="Komma 2 2 2 3" xfId="166" xr:uid="{00000000-0005-0000-0000-00000B000000}"/>
    <cellStyle name="Komma 2 2 2 4" xfId="80" xr:uid="{00000000-0005-0000-0000-00000C000000}"/>
    <cellStyle name="Komma 2 2 3" xfId="49" xr:uid="{00000000-0005-0000-0000-00000D000000}"/>
    <cellStyle name="Komma 2 2 3 2" xfId="135" xr:uid="{00000000-0005-0000-0000-00000E000000}"/>
    <cellStyle name="Komma 2 2 3 2 2" xfId="221" xr:uid="{00000000-0005-0000-0000-00000F000000}"/>
    <cellStyle name="Komma 2 2 3 3" xfId="179" xr:uid="{00000000-0005-0000-0000-000010000000}"/>
    <cellStyle name="Komma 2 2 3 4" xfId="93" xr:uid="{00000000-0005-0000-0000-000011000000}"/>
    <cellStyle name="Komma 2 2 4" xfId="109" xr:uid="{00000000-0005-0000-0000-000012000000}"/>
    <cellStyle name="Komma 2 2 4 2" xfId="195" xr:uid="{00000000-0005-0000-0000-000013000000}"/>
    <cellStyle name="Komma 2 2 5" xfId="153" xr:uid="{00000000-0005-0000-0000-000014000000}"/>
    <cellStyle name="Komma 2 2 6" xfId="67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5" xr:uid="{00000000-0005-0000-0000-000018000000}"/>
    <cellStyle name="Komma 2 3 2 2 2" xfId="211" xr:uid="{00000000-0005-0000-0000-000019000000}"/>
    <cellStyle name="Komma 2 3 2 3" xfId="169" xr:uid="{00000000-0005-0000-0000-00001A000000}"/>
    <cellStyle name="Komma 2 3 2 4" xfId="83" xr:uid="{00000000-0005-0000-0000-00001B000000}"/>
    <cellStyle name="Komma 2 3 3" xfId="52" xr:uid="{00000000-0005-0000-0000-00001C000000}"/>
    <cellStyle name="Komma 2 3 3 2" xfId="138" xr:uid="{00000000-0005-0000-0000-00001D000000}"/>
    <cellStyle name="Komma 2 3 3 2 2" xfId="224" xr:uid="{00000000-0005-0000-0000-00001E000000}"/>
    <cellStyle name="Komma 2 3 3 3" xfId="182" xr:uid="{00000000-0005-0000-0000-00001F000000}"/>
    <cellStyle name="Komma 2 3 3 4" xfId="96" xr:uid="{00000000-0005-0000-0000-000020000000}"/>
    <cellStyle name="Komma 2 3 4" xfId="112" xr:uid="{00000000-0005-0000-0000-000021000000}"/>
    <cellStyle name="Komma 2 3 4 2" xfId="198" xr:uid="{00000000-0005-0000-0000-000022000000}"/>
    <cellStyle name="Komma 2 3 5" xfId="156" xr:uid="{00000000-0005-0000-0000-000023000000}"/>
    <cellStyle name="Komma 2 3 6" xfId="70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9" xr:uid="{00000000-0005-0000-0000-000027000000}"/>
    <cellStyle name="Komma 2 4 2 2 2" xfId="205" xr:uid="{00000000-0005-0000-0000-000028000000}"/>
    <cellStyle name="Komma 2 4 2 3" xfId="163" xr:uid="{00000000-0005-0000-0000-000029000000}"/>
    <cellStyle name="Komma 2 4 2 4" xfId="77" xr:uid="{00000000-0005-0000-0000-00002A000000}"/>
    <cellStyle name="Komma 2 4 3" xfId="46" xr:uid="{00000000-0005-0000-0000-00002B000000}"/>
    <cellStyle name="Komma 2 4 3 2" xfId="132" xr:uid="{00000000-0005-0000-0000-00002C000000}"/>
    <cellStyle name="Komma 2 4 3 2 2" xfId="218" xr:uid="{00000000-0005-0000-0000-00002D000000}"/>
    <cellStyle name="Komma 2 4 3 3" xfId="176" xr:uid="{00000000-0005-0000-0000-00002E000000}"/>
    <cellStyle name="Komma 2 4 3 4" xfId="90" xr:uid="{00000000-0005-0000-0000-00002F000000}"/>
    <cellStyle name="Komma 2 4 4" xfId="106" xr:uid="{00000000-0005-0000-0000-000030000000}"/>
    <cellStyle name="Komma 2 4 4 2" xfId="192" xr:uid="{00000000-0005-0000-0000-000031000000}"/>
    <cellStyle name="Komma 2 4 5" xfId="150" xr:uid="{00000000-0005-0000-0000-000032000000}"/>
    <cellStyle name="Komma 2 4 6" xfId="64" xr:uid="{00000000-0005-0000-0000-000033000000}"/>
    <cellStyle name="Komma 2 5" xfId="17" xr:uid="{00000000-0005-0000-0000-000034000000}"/>
    <cellStyle name="Komma 2 5 2" xfId="103" xr:uid="{00000000-0005-0000-0000-000035000000}"/>
    <cellStyle name="Komma 2 5 2 2" xfId="189" xr:uid="{00000000-0005-0000-0000-000036000000}"/>
    <cellStyle name="Komma 2 5 3" xfId="147" xr:uid="{00000000-0005-0000-0000-000037000000}"/>
    <cellStyle name="Komma 2 5 4" xfId="61" xr:uid="{00000000-0005-0000-0000-000038000000}"/>
    <cellStyle name="Komma 2 6" xfId="30" xr:uid="{00000000-0005-0000-0000-000039000000}"/>
    <cellStyle name="Komma 2 6 2" xfId="116" xr:uid="{00000000-0005-0000-0000-00003A000000}"/>
    <cellStyle name="Komma 2 6 2 2" xfId="202" xr:uid="{00000000-0005-0000-0000-00003B000000}"/>
    <cellStyle name="Komma 2 6 3" xfId="160" xr:uid="{00000000-0005-0000-0000-00003C000000}"/>
    <cellStyle name="Komma 2 6 4" xfId="74" xr:uid="{00000000-0005-0000-0000-00003D000000}"/>
    <cellStyle name="Komma 2 7" xfId="43" xr:uid="{00000000-0005-0000-0000-00003E000000}"/>
    <cellStyle name="Komma 2 7 2" xfId="129" xr:uid="{00000000-0005-0000-0000-00003F000000}"/>
    <cellStyle name="Komma 2 7 2 2" xfId="215" xr:uid="{00000000-0005-0000-0000-000040000000}"/>
    <cellStyle name="Komma 2 7 3" xfId="173" xr:uid="{00000000-0005-0000-0000-000041000000}"/>
    <cellStyle name="Komma 2 7 4" xfId="87" xr:uid="{00000000-0005-0000-0000-000042000000}"/>
    <cellStyle name="Komma 2 8" xfId="141" xr:uid="{00000000-0005-0000-0000-000043000000}"/>
    <cellStyle name="Komma 2 8 2" xfId="226" xr:uid="{00000000-0005-0000-0000-000044000000}"/>
    <cellStyle name="Komma 2 9" xfId="100" xr:uid="{00000000-0005-0000-0000-000045000000}"/>
    <cellStyle name="Komma 2 9 2" xfId="186" xr:uid="{00000000-0005-0000-0000-000046000000}"/>
    <cellStyle name="Procent" xfId="1" builtinId="5"/>
    <cellStyle name="Procent 2" xfId="4" xr:uid="{00000000-0005-0000-0000-000048000000}"/>
    <cellStyle name="Procent 2 10" xfId="57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1" xr:uid="{00000000-0005-0000-0000-00004C000000}"/>
    <cellStyle name="Procent 2 2 2 2 2" xfId="207" xr:uid="{00000000-0005-0000-0000-00004D000000}"/>
    <cellStyle name="Procent 2 2 2 3" xfId="165" xr:uid="{00000000-0005-0000-0000-00004E000000}"/>
    <cellStyle name="Procent 2 2 2 4" xfId="79" xr:uid="{00000000-0005-0000-0000-00004F000000}"/>
    <cellStyle name="Procent 2 2 3" xfId="48" xr:uid="{00000000-0005-0000-0000-000050000000}"/>
    <cellStyle name="Procent 2 2 3 2" xfId="134" xr:uid="{00000000-0005-0000-0000-000051000000}"/>
    <cellStyle name="Procent 2 2 3 2 2" xfId="220" xr:uid="{00000000-0005-0000-0000-000052000000}"/>
    <cellStyle name="Procent 2 2 3 3" xfId="178" xr:uid="{00000000-0005-0000-0000-000053000000}"/>
    <cellStyle name="Procent 2 2 3 4" xfId="92" xr:uid="{00000000-0005-0000-0000-000054000000}"/>
    <cellStyle name="Procent 2 2 4" xfId="108" xr:uid="{00000000-0005-0000-0000-000055000000}"/>
    <cellStyle name="Procent 2 2 4 2" xfId="194" xr:uid="{00000000-0005-0000-0000-000056000000}"/>
    <cellStyle name="Procent 2 2 5" xfId="152" xr:uid="{00000000-0005-0000-0000-000057000000}"/>
    <cellStyle name="Procent 2 2 6" xfId="66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4" xr:uid="{00000000-0005-0000-0000-00005B000000}"/>
    <cellStyle name="Procent 2 3 2 2 2" xfId="210" xr:uid="{00000000-0005-0000-0000-00005C000000}"/>
    <cellStyle name="Procent 2 3 2 3" xfId="168" xr:uid="{00000000-0005-0000-0000-00005D000000}"/>
    <cellStyle name="Procent 2 3 2 4" xfId="82" xr:uid="{00000000-0005-0000-0000-00005E000000}"/>
    <cellStyle name="Procent 2 3 3" xfId="51" xr:uid="{00000000-0005-0000-0000-00005F000000}"/>
    <cellStyle name="Procent 2 3 3 2" xfId="137" xr:uid="{00000000-0005-0000-0000-000060000000}"/>
    <cellStyle name="Procent 2 3 3 2 2" xfId="223" xr:uid="{00000000-0005-0000-0000-000061000000}"/>
    <cellStyle name="Procent 2 3 3 3" xfId="181" xr:uid="{00000000-0005-0000-0000-000062000000}"/>
    <cellStyle name="Procent 2 3 3 4" xfId="95" xr:uid="{00000000-0005-0000-0000-000063000000}"/>
    <cellStyle name="Procent 2 3 4" xfId="111" xr:uid="{00000000-0005-0000-0000-000064000000}"/>
    <cellStyle name="Procent 2 3 4 2" xfId="197" xr:uid="{00000000-0005-0000-0000-000065000000}"/>
    <cellStyle name="Procent 2 3 5" xfId="155" xr:uid="{00000000-0005-0000-0000-000066000000}"/>
    <cellStyle name="Procent 2 3 6" xfId="69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8" xr:uid="{00000000-0005-0000-0000-00006A000000}"/>
    <cellStyle name="Procent 2 4 2 2 2" xfId="204" xr:uid="{00000000-0005-0000-0000-00006B000000}"/>
    <cellStyle name="Procent 2 4 2 3" xfId="162" xr:uid="{00000000-0005-0000-0000-00006C000000}"/>
    <cellStyle name="Procent 2 4 2 4" xfId="76" xr:uid="{00000000-0005-0000-0000-00006D000000}"/>
    <cellStyle name="Procent 2 4 3" xfId="45" xr:uid="{00000000-0005-0000-0000-00006E000000}"/>
    <cellStyle name="Procent 2 4 3 2" xfId="131" xr:uid="{00000000-0005-0000-0000-00006F000000}"/>
    <cellStyle name="Procent 2 4 3 2 2" xfId="217" xr:uid="{00000000-0005-0000-0000-000070000000}"/>
    <cellStyle name="Procent 2 4 3 3" xfId="175" xr:uid="{00000000-0005-0000-0000-000071000000}"/>
    <cellStyle name="Procent 2 4 3 4" xfId="89" xr:uid="{00000000-0005-0000-0000-000072000000}"/>
    <cellStyle name="Procent 2 4 4" xfId="105" xr:uid="{00000000-0005-0000-0000-000073000000}"/>
    <cellStyle name="Procent 2 4 4 2" xfId="191" xr:uid="{00000000-0005-0000-0000-000074000000}"/>
    <cellStyle name="Procent 2 4 5" xfId="149" xr:uid="{00000000-0005-0000-0000-000075000000}"/>
    <cellStyle name="Procent 2 4 6" xfId="63" xr:uid="{00000000-0005-0000-0000-000076000000}"/>
    <cellStyle name="Procent 2 5" xfId="16" xr:uid="{00000000-0005-0000-0000-000077000000}"/>
    <cellStyle name="Procent 2 5 2" xfId="102" xr:uid="{00000000-0005-0000-0000-000078000000}"/>
    <cellStyle name="Procent 2 5 2 2" xfId="188" xr:uid="{00000000-0005-0000-0000-000079000000}"/>
    <cellStyle name="Procent 2 5 3" xfId="146" xr:uid="{00000000-0005-0000-0000-00007A000000}"/>
    <cellStyle name="Procent 2 5 4" xfId="60" xr:uid="{00000000-0005-0000-0000-00007B000000}"/>
    <cellStyle name="Procent 2 6" xfId="29" xr:uid="{00000000-0005-0000-0000-00007C000000}"/>
    <cellStyle name="Procent 2 6 2" xfId="115" xr:uid="{00000000-0005-0000-0000-00007D000000}"/>
    <cellStyle name="Procent 2 6 2 2" xfId="201" xr:uid="{00000000-0005-0000-0000-00007E000000}"/>
    <cellStyle name="Procent 2 6 3" xfId="159" xr:uid="{00000000-0005-0000-0000-00007F000000}"/>
    <cellStyle name="Procent 2 6 4" xfId="73" xr:uid="{00000000-0005-0000-0000-000080000000}"/>
    <cellStyle name="Procent 2 7" xfId="42" xr:uid="{00000000-0005-0000-0000-000081000000}"/>
    <cellStyle name="Procent 2 7 2" xfId="128" xr:uid="{00000000-0005-0000-0000-000082000000}"/>
    <cellStyle name="Procent 2 7 2 2" xfId="214" xr:uid="{00000000-0005-0000-0000-000083000000}"/>
    <cellStyle name="Procent 2 7 3" xfId="172" xr:uid="{00000000-0005-0000-0000-000084000000}"/>
    <cellStyle name="Procent 2 7 4" xfId="86" xr:uid="{00000000-0005-0000-0000-000085000000}"/>
    <cellStyle name="Procent 2 8" xfId="99" xr:uid="{00000000-0005-0000-0000-000086000000}"/>
    <cellStyle name="Procent 2 8 2" xfId="185" xr:uid="{00000000-0005-0000-0000-000087000000}"/>
    <cellStyle name="Procent 2 9" xfId="143" xr:uid="{00000000-0005-0000-0000-000088000000}"/>
    <cellStyle name="Procent 3" xfId="140" xr:uid="{00000000-0005-0000-0000-000089000000}"/>
    <cellStyle name="Procent 3 2" xfId="228" xr:uid="{00000000-0005-0000-0000-00008A000000}"/>
    <cellStyle name="Procent 4" xfId="227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2" xr:uid="{00000000-0005-0000-0000-000095000000}"/>
    <cellStyle name="Standaard 2 11" xfId="56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20" xr:uid="{00000000-0005-0000-0000-000099000000}"/>
    <cellStyle name="Standaard 2 2 2 2 2" xfId="206" xr:uid="{00000000-0005-0000-0000-00009A000000}"/>
    <cellStyle name="Standaard 2 2 2 3" xfId="164" xr:uid="{00000000-0005-0000-0000-00009B000000}"/>
    <cellStyle name="Standaard 2 2 2 4" xfId="78" xr:uid="{00000000-0005-0000-0000-00009C000000}"/>
    <cellStyle name="Standaard 2 2 3" xfId="47" xr:uid="{00000000-0005-0000-0000-00009D000000}"/>
    <cellStyle name="Standaard 2 2 3 2" xfId="133" xr:uid="{00000000-0005-0000-0000-00009E000000}"/>
    <cellStyle name="Standaard 2 2 3 2 2" xfId="219" xr:uid="{00000000-0005-0000-0000-00009F000000}"/>
    <cellStyle name="Standaard 2 2 3 3" xfId="177" xr:uid="{00000000-0005-0000-0000-0000A0000000}"/>
    <cellStyle name="Standaard 2 2 3 4" xfId="91" xr:uid="{00000000-0005-0000-0000-0000A1000000}"/>
    <cellStyle name="Standaard 2 2 4" xfId="107" xr:uid="{00000000-0005-0000-0000-0000A2000000}"/>
    <cellStyle name="Standaard 2 2 4 2" xfId="193" xr:uid="{00000000-0005-0000-0000-0000A3000000}"/>
    <cellStyle name="Standaard 2 2 5" xfId="151" xr:uid="{00000000-0005-0000-0000-0000A4000000}"/>
    <cellStyle name="Standaard 2 2 6" xfId="65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3" xr:uid="{00000000-0005-0000-0000-0000A8000000}"/>
    <cellStyle name="Standaard 2 3 2 2 2" xfId="209" xr:uid="{00000000-0005-0000-0000-0000A9000000}"/>
    <cellStyle name="Standaard 2 3 2 3" xfId="167" xr:uid="{00000000-0005-0000-0000-0000AA000000}"/>
    <cellStyle name="Standaard 2 3 2 4" xfId="81" xr:uid="{00000000-0005-0000-0000-0000AB000000}"/>
    <cellStyle name="Standaard 2 3 3" xfId="50" xr:uid="{00000000-0005-0000-0000-0000AC000000}"/>
    <cellStyle name="Standaard 2 3 3 2" xfId="136" xr:uid="{00000000-0005-0000-0000-0000AD000000}"/>
    <cellStyle name="Standaard 2 3 3 2 2" xfId="222" xr:uid="{00000000-0005-0000-0000-0000AE000000}"/>
    <cellStyle name="Standaard 2 3 3 3" xfId="180" xr:uid="{00000000-0005-0000-0000-0000AF000000}"/>
    <cellStyle name="Standaard 2 3 3 4" xfId="94" xr:uid="{00000000-0005-0000-0000-0000B0000000}"/>
    <cellStyle name="Standaard 2 3 4" xfId="110" xr:uid="{00000000-0005-0000-0000-0000B1000000}"/>
    <cellStyle name="Standaard 2 3 4 2" xfId="196" xr:uid="{00000000-0005-0000-0000-0000B2000000}"/>
    <cellStyle name="Standaard 2 3 5" xfId="154" xr:uid="{00000000-0005-0000-0000-0000B3000000}"/>
    <cellStyle name="Standaard 2 3 6" xfId="68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6" xr:uid="{00000000-0005-0000-0000-0000B7000000}"/>
    <cellStyle name="Standaard 2 4 2 2 2" xfId="212" xr:uid="{00000000-0005-0000-0000-0000B8000000}"/>
    <cellStyle name="Standaard 2 4 2 3" xfId="170" xr:uid="{00000000-0005-0000-0000-0000B9000000}"/>
    <cellStyle name="Standaard 2 4 2 4" xfId="84" xr:uid="{00000000-0005-0000-0000-0000BA000000}"/>
    <cellStyle name="Standaard 2 4 3" xfId="53" xr:uid="{00000000-0005-0000-0000-0000BB000000}"/>
    <cellStyle name="Standaard 2 4 3 2" xfId="139" xr:uid="{00000000-0005-0000-0000-0000BC000000}"/>
    <cellStyle name="Standaard 2 4 3 2 2" xfId="225" xr:uid="{00000000-0005-0000-0000-0000BD000000}"/>
    <cellStyle name="Standaard 2 4 3 3" xfId="183" xr:uid="{00000000-0005-0000-0000-0000BE000000}"/>
    <cellStyle name="Standaard 2 4 3 4" xfId="97" xr:uid="{00000000-0005-0000-0000-0000BF000000}"/>
    <cellStyle name="Standaard 2 4 4" xfId="113" xr:uid="{00000000-0005-0000-0000-0000C0000000}"/>
    <cellStyle name="Standaard 2 4 4 2" xfId="199" xr:uid="{00000000-0005-0000-0000-0000C1000000}"/>
    <cellStyle name="Standaard 2 4 5" xfId="157" xr:uid="{00000000-0005-0000-0000-0000C2000000}"/>
    <cellStyle name="Standaard 2 4 6" xfId="71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7" xr:uid="{00000000-0005-0000-0000-0000C6000000}"/>
    <cellStyle name="Standaard 2 5 2 2 2" xfId="203" xr:uid="{00000000-0005-0000-0000-0000C7000000}"/>
    <cellStyle name="Standaard 2 5 2 3" xfId="161" xr:uid="{00000000-0005-0000-0000-0000C8000000}"/>
    <cellStyle name="Standaard 2 5 2 4" xfId="75" xr:uid="{00000000-0005-0000-0000-0000C9000000}"/>
    <cellStyle name="Standaard 2 5 3" xfId="44" xr:uid="{00000000-0005-0000-0000-0000CA000000}"/>
    <cellStyle name="Standaard 2 5 3 2" xfId="130" xr:uid="{00000000-0005-0000-0000-0000CB000000}"/>
    <cellStyle name="Standaard 2 5 3 2 2" xfId="216" xr:uid="{00000000-0005-0000-0000-0000CC000000}"/>
    <cellStyle name="Standaard 2 5 3 3" xfId="174" xr:uid="{00000000-0005-0000-0000-0000CD000000}"/>
    <cellStyle name="Standaard 2 5 3 4" xfId="88" xr:uid="{00000000-0005-0000-0000-0000CE000000}"/>
    <cellStyle name="Standaard 2 5 4" xfId="104" xr:uid="{00000000-0005-0000-0000-0000CF000000}"/>
    <cellStyle name="Standaard 2 5 4 2" xfId="190" xr:uid="{00000000-0005-0000-0000-0000D0000000}"/>
    <cellStyle name="Standaard 2 5 5" xfId="148" xr:uid="{00000000-0005-0000-0000-0000D1000000}"/>
    <cellStyle name="Standaard 2 5 6" xfId="62" xr:uid="{00000000-0005-0000-0000-0000D2000000}"/>
    <cellStyle name="Standaard 2 6" xfId="15" xr:uid="{00000000-0005-0000-0000-0000D3000000}"/>
    <cellStyle name="Standaard 2 6 2" xfId="101" xr:uid="{00000000-0005-0000-0000-0000D4000000}"/>
    <cellStyle name="Standaard 2 6 2 2" xfId="187" xr:uid="{00000000-0005-0000-0000-0000D5000000}"/>
    <cellStyle name="Standaard 2 6 3" xfId="145" xr:uid="{00000000-0005-0000-0000-0000D6000000}"/>
    <cellStyle name="Standaard 2 6 4" xfId="59" xr:uid="{00000000-0005-0000-0000-0000D7000000}"/>
    <cellStyle name="Standaard 2 7" xfId="28" xr:uid="{00000000-0005-0000-0000-0000D8000000}"/>
    <cellStyle name="Standaard 2 7 2" xfId="114" xr:uid="{00000000-0005-0000-0000-0000D9000000}"/>
    <cellStyle name="Standaard 2 7 2 2" xfId="200" xr:uid="{00000000-0005-0000-0000-0000DA000000}"/>
    <cellStyle name="Standaard 2 7 3" xfId="158" xr:uid="{00000000-0005-0000-0000-0000DB000000}"/>
    <cellStyle name="Standaard 2 7 4" xfId="72" xr:uid="{00000000-0005-0000-0000-0000DC000000}"/>
    <cellStyle name="Standaard 2 8" xfId="41" xr:uid="{00000000-0005-0000-0000-0000DD000000}"/>
    <cellStyle name="Standaard 2 8 2" xfId="127" xr:uid="{00000000-0005-0000-0000-0000DE000000}"/>
    <cellStyle name="Standaard 2 8 2 2" xfId="213" xr:uid="{00000000-0005-0000-0000-0000DF000000}"/>
    <cellStyle name="Standaard 2 8 3" xfId="171" xr:uid="{00000000-0005-0000-0000-0000E0000000}"/>
    <cellStyle name="Standaard 2 8 4" xfId="85" xr:uid="{00000000-0005-0000-0000-0000E1000000}"/>
    <cellStyle name="Standaard 2 9" xfId="54" xr:uid="{00000000-0005-0000-0000-0000E2000000}"/>
    <cellStyle name="Standaard 2 9 2" xfId="184" xr:uid="{00000000-0005-0000-0000-0000E3000000}"/>
    <cellStyle name="Standaard 2 9 3" xfId="98" xr:uid="{00000000-0005-0000-0000-0000E4000000}"/>
    <cellStyle name="Standaard 3" xfId="229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Endesa.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96" t="s">
        <v>136</v>
      </c>
      <c r="E54" s="197"/>
      <c r="F54" s="21"/>
      <c r="G54" s="198"/>
      <c r="H54" s="198"/>
      <c r="I54" s="41"/>
      <c r="J54" s="21"/>
    </row>
    <row r="55" spans="2:10" ht="14.25" customHeight="1" x14ac:dyDescent="0.35">
      <c r="B55" s="18"/>
      <c r="C55" s="21"/>
      <c r="D55" s="134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32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33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8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203" customFormat="1" ht="14.25" customHeight="1" x14ac:dyDescent="0.3">
      <c r="B2" s="203" t="s">
        <v>97</v>
      </c>
      <c r="D2" s="204"/>
    </row>
    <row r="4" spans="2:5" ht="14.25" customHeight="1" x14ac:dyDescent="0.3">
      <c r="B4" s="1" t="s">
        <v>281</v>
      </c>
      <c r="C4" s="1" t="s">
        <v>282</v>
      </c>
      <c r="D4" s="14" t="s">
        <v>42</v>
      </c>
      <c r="E4" s="1" t="s">
        <v>283</v>
      </c>
    </row>
    <row r="5" spans="2:5" ht="14.25" customHeight="1" x14ac:dyDescent="0.3">
      <c r="B5" s="1" t="s">
        <v>284</v>
      </c>
      <c r="C5" s="1" t="s">
        <v>285</v>
      </c>
      <c r="D5" s="14">
        <v>2020</v>
      </c>
      <c r="E5" s="1" t="s">
        <v>286</v>
      </c>
    </row>
    <row r="6" spans="2:5" ht="14.25" customHeight="1" x14ac:dyDescent="0.3">
      <c r="B6" s="1" t="s">
        <v>287</v>
      </c>
      <c r="C6" s="1" t="s">
        <v>288</v>
      </c>
      <c r="D6" s="14">
        <v>2020</v>
      </c>
      <c r="E6" s="1" t="s">
        <v>289</v>
      </c>
    </row>
    <row r="7" spans="2:5" ht="14.25" customHeight="1" x14ac:dyDescent="0.3">
      <c r="B7" s="1" t="s">
        <v>290</v>
      </c>
      <c r="C7" s="1" t="s">
        <v>291</v>
      </c>
      <c r="D7" s="14">
        <v>2018</v>
      </c>
      <c r="E7" s="1" t="s">
        <v>292</v>
      </c>
    </row>
    <row r="8" spans="2:5" ht="14.25" customHeight="1" x14ac:dyDescent="0.3">
      <c r="B8" s="1" t="s">
        <v>293</v>
      </c>
      <c r="C8" s="1" t="s">
        <v>145</v>
      </c>
      <c r="D8" s="14">
        <v>2018</v>
      </c>
      <c r="E8" s="1" t="s">
        <v>294</v>
      </c>
    </row>
    <row r="10" spans="2:5" s="203" customFormat="1" ht="14.25" customHeight="1" x14ac:dyDescent="0.3">
      <c r="B10" s="203" t="s">
        <v>295</v>
      </c>
      <c r="D10" s="204"/>
    </row>
    <row r="12" spans="2:5" ht="14.25" customHeight="1" x14ac:dyDescent="0.3">
      <c r="B12" s="1" t="s">
        <v>281</v>
      </c>
      <c r="C12" s="1" t="s">
        <v>282</v>
      </c>
      <c r="D12" s="14" t="s">
        <v>42</v>
      </c>
      <c r="E12" s="1" t="s">
        <v>283</v>
      </c>
    </row>
    <row r="17" spans="2:5" s="203" customFormat="1" ht="14.25" customHeight="1" x14ac:dyDescent="0.3">
      <c r="B17" s="203" t="s">
        <v>296</v>
      </c>
      <c r="D17" s="204"/>
    </row>
    <row r="19" spans="2:5" ht="14.25" customHeight="1" x14ac:dyDescent="0.3">
      <c r="B19" s="1" t="s">
        <v>281</v>
      </c>
      <c r="C19" s="1" t="s">
        <v>282</v>
      </c>
      <c r="D19" s="14" t="s">
        <v>42</v>
      </c>
      <c r="E19" s="1" t="s">
        <v>283</v>
      </c>
    </row>
    <row r="23" spans="2:5" s="203" customFormat="1" ht="14.25" customHeight="1" x14ac:dyDescent="0.3">
      <c r="B23" s="203" t="s">
        <v>297</v>
      </c>
      <c r="D23" s="204"/>
    </row>
    <row r="25" spans="2:5" ht="14.25" customHeight="1" x14ac:dyDescent="0.3">
      <c r="B25" s="1" t="s">
        <v>281</v>
      </c>
      <c r="C25" s="1" t="s">
        <v>282</v>
      </c>
      <c r="D25" s="14" t="s">
        <v>42</v>
      </c>
      <c r="E25" s="1" t="s">
        <v>283</v>
      </c>
    </row>
    <row r="26" spans="2:5" ht="14.25" customHeight="1" x14ac:dyDescent="0.3">
      <c r="B26" s="1" t="s">
        <v>298</v>
      </c>
      <c r="C26" s="1" t="s">
        <v>145</v>
      </c>
      <c r="D26" s="14">
        <v>2019</v>
      </c>
      <c r="E26" s="1" t="s">
        <v>299</v>
      </c>
    </row>
    <row r="29" spans="2:5" s="203" customFormat="1" ht="14.25" customHeight="1" x14ac:dyDescent="0.3">
      <c r="B29" s="203" t="s">
        <v>100</v>
      </c>
      <c r="D29" s="204"/>
    </row>
    <row r="31" spans="2:5" ht="14.25" customHeight="1" x14ac:dyDescent="0.3">
      <c r="B31" s="1" t="s">
        <v>281</v>
      </c>
      <c r="C31" s="1" t="s">
        <v>282</v>
      </c>
      <c r="D31" s="14" t="s">
        <v>42</v>
      </c>
      <c r="E31" s="1" t="s">
        <v>283</v>
      </c>
    </row>
    <row r="32" spans="2:5" ht="14.25" customHeight="1" x14ac:dyDescent="0.3">
      <c r="B32" s="1" t="s">
        <v>300</v>
      </c>
      <c r="C32" s="1" t="s">
        <v>145</v>
      </c>
      <c r="D32" s="14">
        <v>2020</v>
      </c>
      <c r="E32" s="1" t="s">
        <v>301</v>
      </c>
    </row>
    <row r="36" spans="2:5" s="203" customFormat="1" ht="14.25" customHeight="1" x14ac:dyDescent="0.3">
      <c r="B36" s="203" t="s">
        <v>103</v>
      </c>
      <c r="D36" s="204"/>
    </row>
    <row r="38" spans="2:5" ht="14.25" customHeight="1" x14ac:dyDescent="0.3">
      <c r="B38" s="1" t="s">
        <v>281</v>
      </c>
      <c r="C38" s="1" t="s">
        <v>282</v>
      </c>
      <c r="D38" s="14" t="s">
        <v>42</v>
      </c>
      <c r="E38" s="1" t="s">
        <v>283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7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145</v>
      </c>
      <c r="D12" s="64"/>
      <c r="E12" s="62"/>
      <c r="G12" s="47"/>
      <c r="H12" s="47"/>
    </row>
    <row r="13" spans="1:8" ht="14.25" customHeight="1" x14ac:dyDescent="0.3">
      <c r="A13" s="63"/>
      <c r="B13" s="79" t="s">
        <v>72</v>
      </c>
      <c r="C13" s="80" t="s">
        <v>239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241</v>
      </c>
      <c r="D15" s="69"/>
      <c r="E15" s="62"/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242</v>
      </c>
      <c r="D17" s="67"/>
      <c r="E17" s="62" t="s">
        <v>243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244</v>
      </c>
      <c r="D18" s="69"/>
      <c r="E18" s="62"/>
      <c r="G18" s="47"/>
      <c r="H18" s="47"/>
    </row>
    <row r="19" spans="1:12" ht="14.25" customHeight="1" x14ac:dyDescent="0.3">
      <c r="A19" s="63"/>
      <c r="B19" s="79" t="s">
        <v>5</v>
      </c>
      <c r="C19" s="80" t="s">
        <v>245</v>
      </c>
      <c r="D19" s="69"/>
      <c r="E19" s="62" t="s">
        <v>246</v>
      </c>
    </row>
    <row r="20" spans="1:12" ht="14.25" customHeight="1" x14ac:dyDescent="0.3">
      <c r="A20" s="63"/>
      <c r="B20" s="79" t="s">
        <v>6</v>
      </c>
      <c r="C20" s="81">
        <v>38899</v>
      </c>
      <c r="D20" s="70"/>
      <c r="E20" s="62" t="s">
        <v>246</v>
      </c>
    </row>
    <row r="21" spans="1:12" ht="14.25" customHeight="1" x14ac:dyDescent="0.3">
      <c r="A21" s="63"/>
      <c r="B21" s="79" t="s">
        <v>7</v>
      </c>
      <c r="C21" s="80"/>
      <c r="D21" s="67"/>
      <c r="E21" s="62"/>
    </row>
    <row r="22" spans="1:12" ht="14.25" customHeight="1" x14ac:dyDescent="0.3">
      <c r="A22" s="63"/>
      <c r="B22" s="79" t="s">
        <v>8</v>
      </c>
      <c r="C22" s="81"/>
      <c r="D22" s="69"/>
      <c r="E22" s="62"/>
    </row>
    <row r="23" spans="1:12" s="117" customFormat="1" ht="48" x14ac:dyDescent="0.3">
      <c r="A23" s="63"/>
      <c r="B23" s="128" t="s">
        <v>182</v>
      </c>
      <c r="C23" s="129" t="s">
        <v>247</v>
      </c>
      <c r="D23" s="130"/>
      <c r="E23" s="131"/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7" customFormat="1" ht="14.25" customHeight="1" x14ac:dyDescent="0.3">
      <c r="B15" s="135" t="s">
        <v>208</v>
      </c>
      <c r="C15" s="61"/>
      <c r="D15" s="83" t="s">
        <v>56</v>
      </c>
      <c r="E15" s="122"/>
      <c r="F15" s="122"/>
      <c r="G15" s="122"/>
      <c r="H15" s="122"/>
      <c r="I15" s="122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56"/>
      <c r="D21" s="137"/>
      <c r="E21" s="141"/>
      <c r="F21" s="137"/>
      <c r="G21" s="126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43">
        <f>SUM(C22:C29)</f>
        <v>0</v>
      </c>
      <c r="D30" s="146"/>
      <c r="E30" s="141"/>
      <c r="F30" s="146"/>
      <c r="G30" s="147"/>
      <c r="J30" s="63"/>
      <c r="K30" s="68"/>
      <c r="L30" s="7"/>
      <c r="M30" s="70"/>
    </row>
    <row r="31" spans="1:13" ht="14.25" customHeight="1" x14ac:dyDescent="0.3">
      <c r="A31" s="63"/>
      <c r="B31" s="156"/>
      <c r="C31" s="157"/>
      <c r="D31" s="141"/>
      <c r="E31" s="141"/>
      <c r="F31" s="141"/>
      <c r="G31" s="147"/>
      <c r="H31" s="122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8"/>
      <c r="D32" s="148"/>
      <c r="E32" s="141"/>
      <c r="F32" s="148"/>
      <c r="G32" s="147"/>
      <c r="H32" s="122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36">
        <f>SUM(C33:C39)</f>
        <v>0</v>
      </c>
      <c r="D40" s="149"/>
      <c r="E40" s="141"/>
      <c r="F40" s="150"/>
      <c r="G40" s="126"/>
      <c r="J40" s="63"/>
      <c r="K40" s="68"/>
      <c r="L40" s="68"/>
      <c r="M40" s="69"/>
    </row>
    <row r="41" spans="1:13" ht="14.25" customHeight="1" x14ac:dyDescent="0.3">
      <c r="A41" s="63"/>
      <c r="B41" s="156"/>
      <c r="C41" s="156"/>
      <c r="D41" s="151"/>
      <c r="E41" s="141"/>
      <c r="F41" s="152"/>
      <c r="G41" s="126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36">
        <f>C40+C30</f>
        <v>0</v>
      </c>
      <c r="D42" s="153"/>
      <c r="E42" s="141"/>
      <c r="F42" s="154"/>
      <c r="G42" s="126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26"/>
      <c r="E43" s="126"/>
      <c r="F43" s="126"/>
      <c r="G43" s="155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7"/>
      <c r="C49" s="138"/>
      <c r="D49" s="141"/>
      <c r="E49" s="126"/>
      <c r="F49" s="138"/>
      <c r="G49" s="159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36">
        <f>C48</f>
        <v>0</v>
      </c>
      <c r="D50" s="63"/>
      <c r="E50" s="126"/>
      <c r="F50" s="138"/>
      <c r="G50" s="159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26"/>
      <c r="F51" s="141"/>
      <c r="G51" s="159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60"/>
      <c r="C63" s="161"/>
      <c r="D63" s="141"/>
      <c r="F63" s="138"/>
      <c r="G63" s="126"/>
    </row>
    <row r="64" spans="1:13" ht="14.25" customHeight="1" x14ac:dyDescent="0.3">
      <c r="B64" s="66" t="s">
        <v>29</v>
      </c>
      <c r="C64" s="136">
        <f>SUM(C56:C62)</f>
        <v>0</v>
      </c>
      <c r="D64" s="63"/>
      <c r="F64" s="138"/>
      <c r="G64" s="126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65" t="s">
        <v>34</v>
      </c>
      <c r="E15" s="6"/>
      <c r="F15" s="165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9"/>
      <c r="D16" s="167"/>
      <c r="E16" s="166"/>
      <c r="F16" s="145"/>
      <c r="G16" s="144"/>
      <c r="H16" s="144"/>
      <c r="K16" s="7"/>
      <c r="L16" s="67"/>
    </row>
    <row r="17" spans="1:13" ht="14.25" customHeight="1" x14ac:dyDescent="0.3">
      <c r="A17" s="63"/>
      <c r="B17" s="61" t="s">
        <v>12</v>
      </c>
      <c r="C17" s="168"/>
      <c r="D17" s="142" t="s">
        <v>57</v>
      </c>
      <c r="E17" s="63"/>
      <c r="F17" s="142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36">
        <f>SUM(C17:C24)</f>
        <v>0</v>
      </c>
      <c r="D25" s="137"/>
      <c r="E25" s="141"/>
      <c r="F25" s="137"/>
      <c r="J25" s="63"/>
      <c r="K25" s="68"/>
      <c r="L25" s="7"/>
      <c r="M25" s="70"/>
    </row>
    <row r="26" spans="1:13" ht="14.25" customHeight="1" x14ac:dyDescent="0.3">
      <c r="A26" s="63"/>
      <c r="B26" s="160"/>
      <c r="C26" s="156"/>
      <c r="D26" s="137"/>
      <c r="E26" s="141"/>
      <c r="F26" s="137"/>
      <c r="G26" s="126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8"/>
      <c r="D27" s="137"/>
      <c r="E27" s="141"/>
      <c r="F27" s="137"/>
      <c r="G27" s="126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/>
      <c r="D30" s="83" t="s">
        <v>57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/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/>
      <c r="D32" s="83" t="s">
        <v>57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36">
        <f>SUM(C28:C34)</f>
        <v>0</v>
      </c>
      <c r="D35" s="137"/>
      <c r="E35" s="141"/>
      <c r="F35" s="137"/>
      <c r="G35" s="126"/>
      <c r="J35" s="63"/>
      <c r="K35" s="68"/>
      <c r="L35" s="68"/>
      <c r="M35" s="69"/>
    </row>
    <row r="36" spans="1:13" ht="14.25" customHeight="1" x14ac:dyDescent="0.3">
      <c r="A36" s="63"/>
      <c r="B36" s="160"/>
      <c r="C36" s="156"/>
      <c r="D36" s="137"/>
      <c r="E36" s="141"/>
      <c r="F36" s="137"/>
      <c r="G36" s="126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36">
        <f>C35+C25</f>
        <v>0</v>
      </c>
      <c r="D37" s="137"/>
      <c r="E37" s="141"/>
      <c r="F37" s="137"/>
      <c r="G37" s="126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26"/>
      <c r="E38" s="126"/>
      <c r="F38" s="126"/>
      <c r="G38" s="155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70" t="s">
        <v>31</v>
      </c>
      <c r="C43" s="171">
        <v>1</v>
      </c>
      <c r="D43" s="63"/>
      <c r="F43" s="171"/>
      <c r="G43" s="172"/>
      <c r="H43" s="173"/>
      <c r="J43" s="63"/>
      <c r="K43" s="68"/>
      <c r="L43" s="7"/>
      <c r="M43" s="67"/>
    </row>
    <row r="44" spans="1:13" ht="14.25" customHeight="1" x14ac:dyDescent="0.3">
      <c r="B44" s="145"/>
      <c r="C44" s="177"/>
      <c r="D44" s="166"/>
      <c r="E44" s="144"/>
      <c r="F44" s="177"/>
      <c r="G44" s="164"/>
      <c r="H44" s="178"/>
      <c r="J44" s="63"/>
      <c r="K44" s="63"/>
      <c r="L44" s="4"/>
      <c r="M44" s="72"/>
    </row>
    <row r="45" spans="1:13" ht="14.25" customHeight="1" x14ac:dyDescent="0.3">
      <c r="B45" s="174" t="s">
        <v>29</v>
      </c>
      <c r="C45" s="175">
        <f>C43</f>
        <v>1</v>
      </c>
      <c r="D45" s="63"/>
      <c r="F45" s="176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>
        <v>0.16986694033998101</v>
      </c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/>
      <c r="F53" s="82"/>
    </row>
    <row r="54" spans="1:13" ht="14.25" customHeight="1" x14ac:dyDescent="0.3">
      <c r="B54" s="61" t="s">
        <v>21</v>
      </c>
      <c r="C54" s="84"/>
      <c r="F54" s="82"/>
    </row>
    <row r="55" spans="1:13" ht="14.25" customHeight="1" x14ac:dyDescent="0.3">
      <c r="B55" s="61" t="s">
        <v>22</v>
      </c>
      <c r="C55" s="84">
        <v>5.8472236529028797E-2</v>
      </c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70" t="s">
        <v>36</v>
      </c>
      <c r="C57" s="179"/>
      <c r="F57" s="171"/>
    </row>
    <row r="58" spans="1:13" ht="14.25" customHeight="1" x14ac:dyDescent="0.3">
      <c r="B58" s="181"/>
      <c r="C58" s="182"/>
      <c r="D58" s="166"/>
      <c r="E58" s="144"/>
      <c r="F58" s="177"/>
      <c r="G58" s="144"/>
      <c r="H58" s="144"/>
    </row>
    <row r="59" spans="1:13" ht="14.25" customHeight="1" x14ac:dyDescent="0.3">
      <c r="B59" s="174" t="s">
        <v>29</v>
      </c>
      <c r="C59" s="175">
        <f>SUM(C51:C57)</f>
        <v>0.22833917686900981</v>
      </c>
      <c r="D59" s="63"/>
      <c r="F59" s="180"/>
      <c r="G59" s="126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6"/>
    </row>
    <row r="3" spans="1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1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1:14" ht="14.25" customHeight="1" x14ac:dyDescent="0.3">
      <c r="B5" s="88" t="s">
        <v>165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1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1:14" ht="14.25" customHeight="1" x14ac:dyDescent="0.3">
      <c r="B8" s="5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22"/>
      <c r="D10" s="122"/>
      <c r="E10" s="122"/>
      <c r="F10" s="122"/>
      <c r="G10" s="122"/>
      <c r="H10" s="122"/>
      <c r="I10" s="122"/>
      <c r="J10" s="122"/>
    </row>
    <row r="11" spans="1:14" ht="14.25" customHeight="1" x14ac:dyDescent="0.3">
      <c r="B11" s="61" t="s">
        <v>209</v>
      </c>
      <c r="C11" s="82" t="s">
        <v>56</v>
      </c>
      <c r="D11" s="122"/>
      <c r="E11" s="122"/>
      <c r="F11" s="122"/>
      <c r="G11" s="122"/>
      <c r="H11" s="122"/>
      <c r="I11" s="122"/>
      <c r="J11" s="122"/>
    </row>
    <row r="12" spans="1:14" ht="14.25" customHeight="1" x14ac:dyDescent="0.3">
      <c r="B12" s="61" t="s">
        <v>181</v>
      </c>
      <c r="C12" s="82" t="s">
        <v>56</v>
      </c>
      <c r="H12" s="122"/>
      <c r="I12" s="122"/>
      <c r="J12" s="122"/>
    </row>
    <row r="13" spans="1:14" ht="14.25" customHeight="1" x14ac:dyDescent="0.3">
      <c r="B13" s="63"/>
      <c r="C13" s="63"/>
      <c r="D13" s="63"/>
      <c r="E13" s="63"/>
      <c r="F13" s="63"/>
      <c r="G13" s="63"/>
      <c r="H13" s="122"/>
      <c r="I13" s="122"/>
      <c r="J13" s="122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66"/>
      <c r="J15" s="144"/>
      <c r="K15" s="144"/>
    </row>
    <row r="16" spans="1:14" ht="14.25" customHeight="1" x14ac:dyDescent="0.3">
      <c r="B16" s="64"/>
      <c r="C16" s="104" t="s">
        <v>30</v>
      </c>
      <c r="E16" s="104" t="s">
        <v>210</v>
      </c>
      <c r="F16" s="104" t="s">
        <v>211</v>
      </c>
      <c r="G16" s="122"/>
      <c r="H16" s="199" t="s">
        <v>0</v>
      </c>
      <c r="I16" s="200"/>
      <c r="J16" s="122"/>
      <c r="K16" s="122"/>
    </row>
    <row r="17" spans="2:16" ht="14.25" customHeight="1" x14ac:dyDescent="0.3">
      <c r="B17" s="66" t="s">
        <v>11</v>
      </c>
      <c r="C17" s="192"/>
      <c r="E17" s="192"/>
      <c r="F17" s="192"/>
      <c r="G17" s="122"/>
      <c r="H17" s="71"/>
      <c r="I17" s="71"/>
      <c r="J17" s="122"/>
      <c r="K17" s="122"/>
    </row>
    <row r="18" spans="2:16" ht="14.25" customHeight="1" x14ac:dyDescent="0.3">
      <c r="B18" s="61" t="s">
        <v>12</v>
      </c>
      <c r="C18" s="82"/>
      <c r="E18" s="82"/>
      <c r="F18" s="82"/>
      <c r="G18" s="122"/>
      <c r="H18" s="195"/>
      <c r="I18" s="185"/>
      <c r="J18" s="122"/>
      <c r="K18" s="122"/>
    </row>
    <row r="19" spans="2:16" ht="14.25" customHeight="1" x14ac:dyDescent="0.3">
      <c r="B19" s="61" t="s">
        <v>37</v>
      </c>
      <c r="C19" s="82"/>
      <c r="E19" s="82"/>
      <c r="F19" s="82"/>
      <c r="G19" s="122"/>
      <c r="H19" s="195"/>
      <c r="I19" s="185"/>
      <c r="J19" s="122"/>
      <c r="K19" s="122"/>
    </row>
    <row r="20" spans="2:16" ht="14.25" customHeight="1" x14ac:dyDescent="0.3">
      <c r="B20" s="61" t="s">
        <v>15</v>
      </c>
      <c r="C20" s="82"/>
      <c r="E20" s="82"/>
      <c r="F20" s="82"/>
      <c r="G20" s="122"/>
      <c r="H20" s="195"/>
      <c r="I20" s="185"/>
      <c r="J20" s="122"/>
      <c r="K20" s="122"/>
    </row>
    <row r="21" spans="2:16" ht="14.25" customHeight="1" x14ac:dyDescent="0.3">
      <c r="B21" s="61" t="s">
        <v>16</v>
      </c>
      <c r="C21" s="82"/>
      <c r="E21" s="82"/>
      <c r="F21" s="82"/>
      <c r="G21" s="122"/>
      <c r="H21" s="195"/>
      <c r="I21" s="185"/>
      <c r="J21" s="122"/>
      <c r="K21" s="122"/>
      <c r="L21" s="144"/>
    </row>
    <row r="22" spans="2:16" ht="14.25" customHeight="1" x14ac:dyDescent="0.3">
      <c r="B22" s="61" t="s">
        <v>17</v>
      </c>
      <c r="C22" s="82"/>
      <c r="E22" s="82"/>
      <c r="F22" s="82"/>
      <c r="G22" s="122"/>
      <c r="H22" s="195"/>
      <c r="I22" s="185"/>
      <c r="J22" s="122"/>
      <c r="K22" s="122"/>
      <c r="L22" s="122"/>
    </row>
    <row r="23" spans="2:16" ht="14.25" customHeight="1" x14ac:dyDescent="0.3">
      <c r="B23" s="66" t="s">
        <v>27</v>
      </c>
      <c r="C23" s="139">
        <f>SUM(C18:C22)</f>
        <v>0</v>
      </c>
      <c r="E23" s="140"/>
      <c r="F23" s="140"/>
      <c r="G23" s="122"/>
      <c r="H23" s="155"/>
      <c r="I23" s="155"/>
      <c r="J23" s="122"/>
      <c r="K23" s="122"/>
      <c r="L23" s="122"/>
    </row>
    <row r="24" spans="2:16" ht="14.25" customHeight="1" x14ac:dyDescent="0.3">
      <c r="B24" s="160"/>
      <c r="C24" s="162"/>
      <c r="D24" s="126"/>
      <c r="E24" s="162"/>
      <c r="F24" s="162"/>
      <c r="G24" s="122"/>
      <c r="H24" s="155"/>
      <c r="I24" s="155"/>
      <c r="J24" s="122"/>
      <c r="K24" s="122"/>
      <c r="L24" s="122"/>
    </row>
    <row r="25" spans="2:16" ht="14.25" customHeight="1" x14ac:dyDescent="0.3">
      <c r="B25" s="66" t="s">
        <v>18</v>
      </c>
      <c r="C25" s="193"/>
      <c r="E25" s="193"/>
      <c r="F25" s="161"/>
      <c r="G25" s="122"/>
      <c r="H25" s="155"/>
      <c r="I25" s="155"/>
      <c r="J25" s="122"/>
      <c r="K25" s="122"/>
      <c r="L25" s="122"/>
    </row>
    <row r="26" spans="2:16" ht="14.25" customHeight="1" x14ac:dyDescent="0.3">
      <c r="B26" s="61" t="s">
        <v>38</v>
      </c>
      <c r="C26" s="82"/>
      <c r="E26" s="82"/>
      <c r="F26" s="82"/>
      <c r="G26" s="122"/>
      <c r="H26" s="195"/>
      <c r="I26" s="185"/>
      <c r="J26" s="122"/>
      <c r="K26" s="122"/>
      <c r="L26" s="122"/>
    </row>
    <row r="27" spans="2:16" ht="14.25" customHeight="1" x14ac:dyDescent="0.3">
      <c r="B27" s="61" t="s">
        <v>32</v>
      </c>
      <c r="C27" s="82"/>
      <c r="E27" s="82"/>
      <c r="F27" s="82"/>
      <c r="G27" s="122"/>
      <c r="H27" s="195"/>
      <c r="I27" s="185"/>
      <c r="J27" s="122"/>
      <c r="K27" s="122"/>
      <c r="L27" s="122"/>
    </row>
    <row r="28" spans="2:16" ht="14.25" customHeight="1" x14ac:dyDescent="0.3">
      <c r="B28" s="61" t="s">
        <v>21</v>
      </c>
      <c r="C28" s="82"/>
      <c r="E28" s="82"/>
      <c r="F28" s="82"/>
      <c r="G28" s="122"/>
      <c r="H28" s="195"/>
      <c r="I28" s="185"/>
      <c r="J28" s="122"/>
      <c r="K28" s="122"/>
      <c r="L28" s="122"/>
    </row>
    <row r="29" spans="2:16" ht="14.25" customHeight="1" x14ac:dyDescent="0.3">
      <c r="B29" s="61" t="s">
        <v>22</v>
      </c>
      <c r="C29" s="82"/>
      <c r="E29" s="82"/>
      <c r="F29" s="82"/>
      <c r="G29" s="122"/>
      <c r="H29" s="195"/>
      <c r="I29" s="185"/>
      <c r="J29" s="122"/>
      <c r="K29" s="122"/>
      <c r="L29" s="122"/>
    </row>
    <row r="30" spans="2:16" ht="14.25" customHeight="1" x14ac:dyDescent="0.3">
      <c r="B30" s="61" t="s">
        <v>26</v>
      </c>
      <c r="C30" s="82"/>
      <c r="E30" s="171"/>
      <c r="F30" s="171"/>
      <c r="G30" s="122"/>
      <c r="H30" s="195"/>
      <c r="I30" s="186"/>
      <c r="J30" s="122"/>
      <c r="K30" s="122"/>
      <c r="L30" s="122"/>
    </row>
    <row r="31" spans="2:16" ht="14.25" customHeight="1" x14ac:dyDescent="0.3">
      <c r="B31" s="66" t="s">
        <v>28</v>
      </c>
      <c r="C31" s="139">
        <f>SUM(C26:C30)</f>
        <v>0</v>
      </c>
      <c r="D31" s="126"/>
      <c r="E31" s="183"/>
      <c r="F31" s="183"/>
      <c r="G31" s="144"/>
      <c r="H31" s="71"/>
      <c r="I31" s="71"/>
      <c r="J31" s="144"/>
      <c r="K31" s="144"/>
      <c r="L31" s="144"/>
      <c r="M31" s="144"/>
      <c r="N31" s="144"/>
      <c r="O31" s="144"/>
      <c r="P31" s="144"/>
    </row>
    <row r="32" spans="2:16" ht="14.25" customHeight="1" x14ac:dyDescent="0.3">
      <c r="B32" s="160"/>
      <c r="C32" s="163"/>
      <c r="D32" s="126"/>
      <c r="E32" s="163"/>
      <c r="F32" s="184"/>
      <c r="G32" s="122"/>
      <c r="H32" s="71"/>
      <c r="I32" s="71"/>
      <c r="J32" s="122"/>
      <c r="K32" s="122"/>
      <c r="L32" s="122"/>
      <c r="M32" s="122"/>
      <c r="N32" s="122"/>
      <c r="O32" s="122"/>
      <c r="P32" s="122"/>
    </row>
    <row r="33" spans="2:16" ht="14.25" customHeight="1" x14ac:dyDescent="0.3">
      <c r="B33" s="66" t="s">
        <v>29</v>
      </c>
      <c r="C33" s="139">
        <f>SUM(C23,C31)</f>
        <v>0</v>
      </c>
      <c r="E33" s="183"/>
      <c r="F33" s="183"/>
      <c r="G33" s="122"/>
      <c r="H33" s="71"/>
      <c r="I33" s="71"/>
      <c r="J33" s="122"/>
      <c r="K33" s="122"/>
      <c r="L33" s="122"/>
      <c r="M33" s="122"/>
      <c r="N33" s="122"/>
      <c r="O33" s="122"/>
      <c r="P33" s="122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70.28515625" style="117" customWidth="1"/>
    <col min="3" max="3" width="15" style="117" customWidth="1"/>
    <col min="4" max="4" width="1" style="117" customWidth="1"/>
    <col min="5" max="6" width="15.28515625" style="117" customWidth="1"/>
    <col min="7" max="7" width="1" style="117" customWidth="1"/>
    <col min="8" max="9" width="14.85546875" style="117" customWidth="1"/>
    <col min="10" max="16384" width="9.28515625" style="117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6"/>
    </row>
    <row r="3" spans="2:14" ht="14.25" customHeight="1" x14ac:dyDescent="0.3">
      <c r="B3" s="52"/>
      <c r="C3" s="116"/>
      <c r="D3" s="116"/>
      <c r="E3" s="122"/>
      <c r="F3" s="122"/>
      <c r="G3" s="122"/>
      <c r="H3" s="122"/>
      <c r="I3" s="53"/>
      <c r="J3" s="116"/>
    </row>
    <row r="4" spans="2:14" ht="14.25" customHeight="1" x14ac:dyDescent="0.3">
      <c r="B4" s="52" t="s">
        <v>51</v>
      </c>
      <c r="C4" s="116"/>
      <c r="D4" s="116"/>
      <c r="E4" s="122"/>
      <c r="F4" s="122"/>
      <c r="G4" s="122"/>
      <c r="H4" s="122"/>
      <c r="I4" s="86"/>
      <c r="J4" s="116"/>
    </row>
    <row r="5" spans="2:14" ht="14.25" customHeight="1" x14ac:dyDescent="0.3">
      <c r="B5" s="88" t="s">
        <v>179</v>
      </c>
      <c r="C5" s="116"/>
      <c r="D5" s="116"/>
      <c r="E5" s="122"/>
      <c r="F5" s="122"/>
      <c r="G5" s="122"/>
      <c r="H5" s="122"/>
      <c r="I5" s="53"/>
      <c r="J5" s="116"/>
      <c r="K5" s="116"/>
      <c r="L5" s="116"/>
      <c r="M5" s="116"/>
      <c r="N5" s="116"/>
    </row>
    <row r="6" spans="2:14" ht="14.25" customHeight="1" x14ac:dyDescent="0.3">
      <c r="B6" s="74" t="s">
        <v>113</v>
      </c>
      <c r="C6" s="116"/>
      <c r="D6" s="116"/>
      <c r="E6" s="122"/>
      <c r="F6" s="122"/>
      <c r="G6" s="122"/>
      <c r="H6" s="122"/>
      <c r="I6" s="53"/>
      <c r="J6" s="116"/>
      <c r="K6" s="116"/>
      <c r="L6" s="116"/>
      <c r="M6" s="116"/>
      <c r="N6" s="116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6"/>
      <c r="K7" s="116"/>
      <c r="L7" s="116"/>
      <c r="M7" s="116"/>
      <c r="N7" s="116"/>
    </row>
    <row r="8" spans="2:14" ht="14.25" customHeight="1" x14ac:dyDescent="0.3">
      <c r="E8" s="122"/>
      <c r="F8" s="122"/>
      <c r="G8" s="122"/>
      <c r="H8" s="122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104" t="s">
        <v>30</v>
      </c>
      <c r="E11" s="104" t="s">
        <v>210</v>
      </c>
      <c r="F11" s="104" t="s">
        <v>211</v>
      </c>
      <c r="H11" s="201" t="s">
        <v>0</v>
      </c>
      <c r="I11" s="202"/>
      <c r="J11" s="122"/>
    </row>
    <row r="12" spans="2:14" ht="14.25" customHeight="1" x14ac:dyDescent="0.3">
      <c r="B12" s="66" t="s">
        <v>11</v>
      </c>
      <c r="C12" s="187"/>
      <c r="E12" s="187"/>
      <c r="F12" s="187"/>
      <c r="G12" s="126"/>
      <c r="H12" s="71"/>
      <c r="I12" s="137"/>
      <c r="J12" s="122"/>
    </row>
    <row r="13" spans="2:14" ht="14.25" customHeight="1" x14ac:dyDescent="0.3">
      <c r="B13" s="61" t="s">
        <v>12</v>
      </c>
      <c r="C13" s="82">
        <v>0.1032</v>
      </c>
      <c r="E13" s="82"/>
      <c r="F13" s="82"/>
      <c r="H13" s="195" t="s">
        <v>248</v>
      </c>
      <c r="I13" s="185"/>
      <c r="J13" s="122"/>
    </row>
    <row r="14" spans="2:14" ht="14.25" customHeight="1" x14ac:dyDescent="0.3">
      <c r="B14" s="61" t="s">
        <v>37</v>
      </c>
      <c r="C14" s="82">
        <v>0.57840000000000003</v>
      </c>
      <c r="E14" s="82"/>
      <c r="F14" s="82"/>
      <c r="H14" s="195" t="s">
        <v>248</v>
      </c>
      <c r="I14" s="185"/>
      <c r="J14" s="122"/>
    </row>
    <row r="15" spans="2:14" ht="14.25" customHeight="1" x14ac:dyDescent="0.3">
      <c r="B15" s="61" t="s">
        <v>15</v>
      </c>
      <c r="C15" s="82">
        <v>2.4E-2</v>
      </c>
      <c r="E15" s="82"/>
      <c r="F15" s="82"/>
      <c r="H15" s="195" t="s">
        <v>248</v>
      </c>
      <c r="I15" s="185"/>
      <c r="J15" s="122"/>
    </row>
    <row r="16" spans="2:14" ht="14.25" customHeight="1" x14ac:dyDescent="0.3">
      <c r="B16" s="61" t="s">
        <v>16</v>
      </c>
      <c r="C16" s="82"/>
      <c r="E16" s="82"/>
      <c r="F16" s="82"/>
      <c r="H16" s="195"/>
      <c r="I16" s="185"/>
      <c r="J16" s="122"/>
    </row>
    <row r="17" spans="2:10" ht="14.25" customHeight="1" x14ac:dyDescent="0.3">
      <c r="B17" s="61" t="s">
        <v>17</v>
      </c>
      <c r="C17" s="82">
        <v>6.6000000000000003E-2</v>
      </c>
      <c r="E17" s="82"/>
      <c r="F17" s="82"/>
      <c r="H17" s="195" t="s">
        <v>248</v>
      </c>
      <c r="I17" s="185"/>
      <c r="J17" s="122"/>
    </row>
    <row r="18" spans="2:10" ht="14.25" customHeight="1" x14ac:dyDescent="0.3">
      <c r="B18" s="66" t="s">
        <v>27</v>
      </c>
      <c r="C18" s="139">
        <f>SUM(C13:C17)</f>
        <v>0.77160000000000006</v>
      </c>
      <c r="E18" s="140"/>
      <c r="F18" s="122"/>
      <c r="G18" s="122"/>
      <c r="H18" s="122"/>
      <c r="I18" s="122"/>
      <c r="J18" s="122"/>
    </row>
    <row r="19" spans="2:10" ht="14.25" customHeight="1" x14ac:dyDescent="0.3">
      <c r="B19" s="160"/>
      <c r="C19" s="194"/>
      <c r="E19" s="194"/>
      <c r="F19" s="194"/>
      <c r="H19" s="155"/>
      <c r="I19" s="68"/>
      <c r="J19" s="122"/>
    </row>
    <row r="20" spans="2:10" ht="14.25" customHeight="1" x14ac:dyDescent="0.3">
      <c r="B20" s="66" t="s">
        <v>18</v>
      </c>
      <c r="C20" s="193"/>
      <c r="E20" s="193"/>
      <c r="F20" s="193"/>
      <c r="H20" s="155"/>
      <c r="I20" s="68"/>
      <c r="J20" s="122"/>
    </row>
    <row r="21" spans="2:10" ht="14.25" customHeight="1" x14ac:dyDescent="0.3">
      <c r="B21" s="61" t="s">
        <v>38</v>
      </c>
      <c r="C21" s="82">
        <v>0.1699</v>
      </c>
      <c r="E21" s="82"/>
      <c r="F21" s="82">
        <v>1</v>
      </c>
      <c r="H21" s="195" t="s">
        <v>248</v>
      </c>
      <c r="I21" s="185" t="s">
        <v>248</v>
      </c>
      <c r="J21" s="116"/>
    </row>
    <row r="22" spans="2:10" ht="14.25" customHeight="1" x14ac:dyDescent="0.3">
      <c r="B22" s="61" t="s">
        <v>32</v>
      </c>
      <c r="C22" s="82"/>
      <c r="E22" s="82"/>
      <c r="F22" s="82"/>
      <c r="H22" s="195"/>
      <c r="I22" s="185"/>
      <c r="J22" s="116"/>
    </row>
    <row r="23" spans="2:10" ht="14.25" customHeight="1" x14ac:dyDescent="0.3">
      <c r="B23" s="61" t="s">
        <v>21</v>
      </c>
      <c r="C23" s="82"/>
      <c r="E23" s="82"/>
      <c r="F23" s="82"/>
      <c r="H23" s="195"/>
      <c r="I23" s="185"/>
      <c r="J23" s="116"/>
    </row>
    <row r="24" spans="2:10" ht="14.25" customHeight="1" x14ac:dyDescent="0.3">
      <c r="B24" s="61" t="s">
        <v>22</v>
      </c>
      <c r="C24" s="82">
        <v>5.8500000000000003E-2</v>
      </c>
      <c r="E24" s="82"/>
      <c r="F24" s="82">
        <v>1</v>
      </c>
      <c r="H24" s="195" t="s">
        <v>248</v>
      </c>
      <c r="I24" s="185" t="s">
        <v>248</v>
      </c>
      <c r="J24" s="116"/>
    </row>
    <row r="25" spans="2:10" ht="14.25" customHeight="1" x14ac:dyDescent="0.3">
      <c r="B25" s="61" t="s">
        <v>26</v>
      </c>
      <c r="C25" s="82"/>
      <c r="E25" s="82"/>
      <c r="F25" s="82"/>
      <c r="H25" s="195"/>
      <c r="I25" s="185"/>
      <c r="J25" s="116"/>
    </row>
    <row r="26" spans="2:10" ht="14.25" customHeight="1" x14ac:dyDescent="0.3">
      <c r="B26" s="66" t="s">
        <v>28</v>
      </c>
      <c r="C26" s="139">
        <f>SUM(C21:C25)</f>
        <v>0.22839999999999999</v>
      </c>
      <c r="E26" s="183"/>
      <c r="F26" s="183"/>
      <c r="I26" s="68"/>
      <c r="J26" s="116"/>
    </row>
    <row r="27" spans="2:10" ht="14.25" customHeight="1" x14ac:dyDescent="0.3">
      <c r="B27" s="160"/>
      <c r="C27" s="163"/>
      <c r="E27" s="184"/>
      <c r="F27" s="184"/>
      <c r="I27" s="68"/>
      <c r="J27" s="116"/>
    </row>
    <row r="28" spans="2:10" ht="14.25" customHeight="1" x14ac:dyDescent="0.3">
      <c r="B28" s="66" t="s">
        <v>29</v>
      </c>
      <c r="C28" s="139">
        <f>SUM(C18,C26)</f>
        <v>1</v>
      </c>
      <c r="E28" s="183"/>
      <c r="F28" s="183"/>
      <c r="I28" s="68"/>
      <c r="J28" s="116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7" customWidth="1"/>
    <col min="2" max="2" width="64" style="117" customWidth="1"/>
    <col min="3" max="3" width="15" style="117" customWidth="1"/>
    <col min="4" max="4" width="23.7109375" style="117" customWidth="1"/>
    <col min="5" max="5" width="49.140625" style="117" customWidth="1"/>
    <col min="6" max="6" width="1" style="117" customWidth="1"/>
    <col min="7" max="7" width="15" style="117" customWidth="1"/>
    <col min="8" max="8" width="10" style="116" customWidth="1"/>
    <col min="9" max="9" width="10" style="117" customWidth="1"/>
    <col min="10" max="16384" width="9.28515625" style="117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6"/>
      <c r="D3" s="116"/>
      <c r="E3" s="116"/>
      <c r="F3" s="116"/>
      <c r="G3" s="53"/>
    </row>
    <row r="4" spans="2:7" ht="14.25" customHeight="1" x14ac:dyDescent="0.3">
      <c r="B4" s="127" t="s">
        <v>51</v>
      </c>
      <c r="C4" s="116"/>
      <c r="D4" s="116"/>
      <c r="E4" s="116"/>
      <c r="F4" s="116"/>
      <c r="G4" s="53"/>
    </row>
    <row r="5" spans="2:7" ht="14.25" customHeight="1" x14ac:dyDescent="0.3">
      <c r="B5" s="55" t="s">
        <v>99</v>
      </c>
      <c r="C5" s="116"/>
      <c r="D5" s="116"/>
      <c r="E5" s="116"/>
      <c r="F5" s="116"/>
      <c r="G5" s="53"/>
    </row>
    <row r="6" spans="2:7" ht="14.25" customHeight="1" x14ac:dyDescent="0.3">
      <c r="B6" s="55" t="s">
        <v>172</v>
      </c>
      <c r="C6" s="116"/>
      <c r="D6" s="116"/>
      <c r="E6" s="116"/>
      <c r="F6" s="116"/>
      <c r="G6" s="53"/>
    </row>
    <row r="7" spans="2:7" ht="14.25" customHeight="1" x14ac:dyDescent="0.3">
      <c r="B7" s="106"/>
      <c r="C7" s="57"/>
      <c r="D7" s="57"/>
      <c r="E7" s="57"/>
      <c r="F7" s="57"/>
      <c r="G7" s="58"/>
    </row>
    <row r="9" spans="2:7" ht="14.25" customHeight="1" x14ac:dyDescent="0.3">
      <c r="B9" s="114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4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2"/>
      <c r="C12" s="104" t="s">
        <v>30</v>
      </c>
      <c r="D12" s="104" t="s">
        <v>47</v>
      </c>
      <c r="E12" s="65" t="s">
        <v>216</v>
      </c>
      <c r="F12" s="113"/>
      <c r="G12" s="65" t="s">
        <v>0</v>
      </c>
    </row>
    <row r="13" spans="2:7" ht="14.25" customHeight="1" x14ac:dyDescent="0.3">
      <c r="B13" s="61" t="s">
        <v>69</v>
      </c>
      <c r="C13" s="188"/>
      <c r="D13" s="189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8"/>
      <c r="D14" s="190" t="s">
        <v>249</v>
      </c>
      <c r="E14" s="83"/>
      <c r="F14" s="63"/>
      <c r="G14" s="83"/>
    </row>
    <row r="15" spans="2:7" ht="14.25" customHeight="1" x14ac:dyDescent="0.3">
      <c r="B15" s="61" t="s">
        <v>49</v>
      </c>
      <c r="C15" s="188"/>
      <c r="D15" s="189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8"/>
      <c r="D16" s="191" t="s">
        <v>249</v>
      </c>
      <c r="E16" s="83"/>
      <c r="F16" s="63"/>
      <c r="G16" s="83"/>
    </row>
    <row r="17" spans="2:8" ht="14.25" customHeight="1" x14ac:dyDescent="0.3">
      <c r="B17" s="61" t="s">
        <v>213</v>
      </c>
      <c r="C17" s="188"/>
      <c r="D17" s="191" t="s">
        <v>249</v>
      </c>
      <c r="E17" s="83"/>
      <c r="F17" s="63"/>
      <c r="G17" s="83"/>
      <c r="H17" s="122"/>
    </row>
    <row r="18" spans="2:8" ht="14.25" customHeight="1" x14ac:dyDescent="0.3">
      <c r="B18" s="61" t="s">
        <v>214</v>
      </c>
      <c r="C18" s="188"/>
      <c r="D18" s="190" t="s">
        <v>249</v>
      </c>
      <c r="E18" s="83"/>
      <c r="F18" s="63"/>
      <c r="G18" s="83"/>
    </row>
    <row r="19" spans="2:8" ht="14.25" customHeight="1" x14ac:dyDescent="0.3">
      <c r="B19" s="61" t="s">
        <v>215</v>
      </c>
      <c r="C19" s="188"/>
      <c r="D19" s="190" t="s">
        <v>249</v>
      </c>
      <c r="E19" s="83"/>
      <c r="F19" s="63"/>
      <c r="G19" s="83"/>
      <c r="H19" s="122"/>
    </row>
    <row r="20" spans="2:8" ht="14.25" customHeight="1" x14ac:dyDescent="0.3">
      <c r="B20" s="61" t="s">
        <v>50</v>
      </c>
      <c r="C20" s="188"/>
      <c r="D20" s="189" t="s">
        <v>249</v>
      </c>
      <c r="E20" s="83"/>
      <c r="F20" s="63"/>
      <c r="G20" s="83"/>
    </row>
    <row r="21" spans="2:8" ht="14.25" customHeight="1" x14ac:dyDescent="0.3">
      <c r="B21" s="160"/>
      <c r="C21" s="163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9">
        <f>SUM(C13:C20)</f>
        <v>0</v>
      </c>
      <c r="D22" s="70"/>
      <c r="E22" s="70"/>
      <c r="F22" s="70"/>
      <c r="G22" s="70"/>
    </row>
    <row r="23" spans="2:8" ht="14.25" customHeight="1" x14ac:dyDescent="0.3">
      <c r="B23" s="112"/>
      <c r="C23" s="111"/>
      <c r="D23" s="111"/>
      <c r="E23" s="115"/>
      <c r="F23" s="115"/>
      <c r="G23" s="116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4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2"/>
      <c r="C26" s="104" t="s">
        <v>30</v>
      </c>
      <c r="D26" s="104" t="s">
        <v>47</v>
      </c>
      <c r="E26" s="65" t="s">
        <v>216</v>
      </c>
      <c r="F26" s="113"/>
      <c r="G26" s="65" t="s">
        <v>0</v>
      </c>
    </row>
    <row r="27" spans="2:8" ht="14.25" customHeight="1" x14ac:dyDescent="0.3">
      <c r="B27" s="61" t="s">
        <v>69</v>
      </c>
      <c r="C27" s="188"/>
      <c r="D27" s="189" t="s">
        <v>57</v>
      </c>
      <c r="E27" s="83"/>
      <c r="F27" s="63"/>
      <c r="G27" s="83"/>
    </row>
    <row r="28" spans="2:8" ht="14.25" customHeight="1" x14ac:dyDescent="0.3">
      <c r="B28" s="61" t="s">
        <v>48</v>
      </c>
      <c r="C28" s="188"/>
      <c r="D28" s="190" t="s">
        <v>249</v>
      </c>
      <c r="E28" s="83"/>
      <c r="F28" s="63"/>
      <c r="G28" s="83"/>
    </row>
    <row r="29" spans="2:8" ht="14.25" customHeight="1" x14ac:dyDescent="0.3">
      <c r="B29" s="61" t="s">
        <v>49</v>
      </c>
      <c r="C29" s="188"/>
      <c r="D29" s="189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8"/>
      <c r="D30" s="191" t="s">
        <v>249</v>
      </c>
      <c r="E30" s="83"/>
      <c r="F30" s="63"/>
      <c r="G30" s="83"/>
    </row>
    <row r="31" spans="2:8" ht="14.25" customHeight="1" x14ac:dyDescent="0.3">
      <c r="B31" s="61" t="s">
        <v>213</v>
      </c>
      <c r="C31" s="188"/>
      <c r="D31" s="191" t="s">
        <v>249</v>
      </c>
      <c r="E31" s="83"/>
      <c r="F31" s="63"/>
      <c r="G31" s="83"/>
      <c r="H31" s="122"/>
    </row>
    <row r="32" spans="2:8" ht="14.25" customHeight="1" x14ac:dyDescent="0.3">
      <c r="B32" s="61" t="s">
        <v>214</v>
      </c>
      <c r="C32" s="188"/>
      <c r="D32" s="190" t="s">
        <v>249</v>
      </c>
      <c r="E32" s="83"/>
      <c r="F32" s="63"/>
      <c r="G32" s="83"/>
    </row>
    <row r="33" spans="2:8" ht="14.25" customHeight="1" x14ac:dyDescent="0.3">
      <c r="B33" s="61" t="s">
        <v>215</v>
      </c>
      <c r="C33" s="188"/>
      <c r="D33" s="190" t="s">
        <v>249</v>
      </c>
      <c r="E33" s="83"/>
      <c r="F33" s="63"/>
      <c r="G33" s="83"/>
      <c r="H33" s="122"/>
    </row>
    <row r="34" spans="2:8" ht="14.25" customHeight="1" x14ac:dyDescent="0.3">
      <c r="B34" s="61" t="s">
        <v>50</v>
      </c>
      <c r="C34" s="188"/>
      <c r="D34" s="189" t="s">
        <v>249</v>
      </c>
      <c r="E34" s="83"/>
      <c r="F34" s="63"/>
      <c r="G34" s="83"/>
    </row>
    <row r="35" spans="2:8" ht="14.25" customHeight="1" x14ac:dyDescent="0.3">
      <c r="B35" s="160"/>
      <c r="C35" s="163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9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40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8554687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8554687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42578125" style="124" customWidth="1"/>
    <col min="21" max="21" width="10.85546875" style="124" customWidth="1"/>
    <col min="22" max="22" width="8" style="124" customWidth="1"/>
    <col min="23" max="23" width="8.140625" style="124" customWidth="1"/>
    <col min="24" max="24" width="9.28515625" style="124"/>
    <col min="25" max="28" width="18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ht="14.25" customHeight="1" x14ac:dyDescent="0.3">
      <c r="B4" s="127" t="s">
        <v>51</v>
      </c>
      <c r="C4" s="122"/>
      <c r="D4" s="122"/>
      <c r="E4" s="122"/>
      <c r="F4" s="122"/>
      <c r="G4" s="122"/>
      <c r="H4" s="122"/>
      <c r="I4" s="122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10"/>
    </row>
    <row r="5" spans="1:41" ht="14.25" customHeight="1" x14ac:dyDescent="0.3">
      <c r="B5" s="54" t="s">
        <v>217</v>
      </c>
      <c r="C5" s="122"/>
      <c r="D5" s="122"/>
      <c r="E5" s="122"/>
      <c r="F5" s="122"/>
      <c r="G5" s="122"/>
      <c r="H5" s="122"/>
      <c r="I5" s="122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0"/>
    </row>
    <row r="6" spans="1:41" ht="14.25" customHeight="1" x14ac:dyDescent="0.3">
      <c r="B6" s="54" t="s">
        <v>101</v>
      </c>
      <c r="C6" s="122"/>
      <c r="D6" s="122"/>
      <c r="E6" s="122"/>
      <c r="F6" s="122"/>
      <c r="G6" s="122"/>
      <c r="H6" s="122"/>
      <c r="I6" s="122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10"/>
    </row>
    <row r="7" spans="1:41" ht="14.25" customHeight="1" x14ac:dyDescent="0.3">
      <c r="B7" s="54" t="s">
        <v>102</v>
      </c>
      <c r="C7" s="122"/>
      <c r="D7" s="122"/>
      <c r="E7" s="122"/>
      <c r="F7" s="122"/>
      <c r="G7" s="122"/>
      <c r="H7" s="122"/>
      <c r="I7" s="122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0"/>
    </row>
    <row r="8" spans="1:41" ht="14.25" customHeight="1" x14ac:dyDescent="0.3">
      <c r="B8" s="108" t="s">
        <v>174</v>
      </c>
      <c r="C8" s="122"/>
      <c r="D8" s="122"/>
      <c r="E8" s="122"/>
      <c r="F8" s="122"/>
      <c r="G8" s="122"/>
      <c r="H8" s="122"/>
      <c r="I8" s="122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10"/>
    </row>
    <row r="9" spans="1:41" ht="14.25" customHeight="1" x14ac:dyDescent="0.3">
      <c r="B9" s="91" t="s">
        <v>173</v>
      </c>
      <c r="C9" s="122"/>
      <c r="D9" s="122"/>
      <c r="E9" s="122"/>
      <c r="F9" s="122"/>
      <c r="G9" s="122"/>
      <c r="H9" s="122"/>
      <c r="I9" s="122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10"/>
    </row>
    <row r="10" spans="1:41" ht="14.25" customHeight="1" x14ac:dyDescent="0.3">
      <c r="B10" s="91" t="s">
        <v>218</v>
      </c>
      <c r="C10" s="122"/>
      <c r="D10" s="122"/>
      <c r="E10" s="122"/>
      <c r="F10" s="122"/>
      <c r="G10" s="122"/>
      <c r="H10" s="122"/>
      <c r="I10" s="122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10"/>
    </row>
    <row r="11" spans="1:41" ht="14.25" customHeight="1" x14ac:dyDescent="0.3">
      <c r="B11" s="118"/>
      <c r="C11" s="57"/>
      <c r="D11" s="57"/>
      <c r="E11" s="57"/>
      <c r="F11" s="57"/>
      <c r="G11" s="57"/>
      <c r="H11" s="57"/>
      <c r="I11" s="5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3"/>
    </row>
    <row r="13" spans="1:41" s="102" customFormat="1" ht="48" x14ac:dyDescent="0.3">
      <c r="A13" s="112"/>
      <c r="B13" s="105" t="s">
        <v>39</v>
      </c>
      <c r="C13" s="95" t="s">
        <v>229</v>
      </c>
      <c r="D13" s="95" t="s">
        <v>40</v>
      </c>
      <c r="E13" s="95" t="s">
        <v>183</v>
      </c>
      <c r="F13" s="95" t="s">
        <v>41</v>
      </c>
      <c r="G13" s="95" t="s">
        <v>42</v>
      </c>
      <c r="H13" s="100" t="s">
        <v>29</v>
      </c>
      <c r="I13" s="100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100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9"/>
      <c r="AI13" s="90" t="s">
        <v>10</v>
      </c>
      <c r="AJ13" s="90"/>
      <c r="AK13" s="90"/>
      <c r="AL13" s="112"/>
      <c r="AM13" s="112"/>
      <c r="AN13" s="112"/>
      <c r="AO13" s="112"/>
    </row>
    <row r="14" spans="1:41" ht="14.25" customHeight="1" x14ac:dyDescent="0.3">
      <c r="B14" s="87" t="s">
        <v>250</v>
      </c>
      <c r="C14" s="99">
        <v>1990</v>
      </c>
      <c r="D14" s="87" t="s">
        <v>251</v>
      </c>
      <c r="E14" s="87" t="s">
        <v>252</v>
      </c>
      <c r="F14" s="87" t="s">
        <v>64</v>
      </c>
      <c r="G14" s="99">
        <v>2019</v>
      </c>
      <c r="H14" s="97">
        <v>628</v>
      </c>
      <c r="I14" s="97">
        <v>628</v>
      </c>
      <c r="J14" s="93">
        <v>628</v>
      </c>
      <c r="K14" s="93"/>
      <c r="L14" s="93"/>
      <c r="M14" s="93"/>
      <c r="N14" s="93"/>
      <c r="O14" s="93"/>
      <c r="P14" s="93"/>
      <c r="Q14" s="93"/>
      <c r="R14" s="93"/>
      <c r="S14" s="98">
        <v>0</v>
      </c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123"/>
      <c r="AI14" s="119" t="s">
        <v>253</v>
      </c>
      <c r="AJ14" s="119"/>
      <c r="AK14" s="119"/>
      <c r="AL14" s="107"/>
      <c r="AM14" s="107"/>
      <c r="AN14" s="107"/>
      <c r="AO14" s="107"/>
    </row>
    <row r="15" spans="1:41" ht="14.25" customHeight="1" x14ac:dyDescent="0.3">
      <c r="B15" s="87" t="s">
        <v>254</v>
      </c>
      <c r="C15" s="99">
        <v>1990</v>
      </c>
      <c r="D15" s="87" t="s">
        <v>251</v>
      </c>
      <c r="E15" s="87" t="s">
        <v>252</v>
      </c>
      <c r="F15" s="87" t="s">
        <v>64</v>
      </c>
      <c r="G15" s="99">
        <v>2019</v>
      </c>
      <c r="H15" s="97">
        <v>855</v>
      </c>
      <c r="I15" s="97">
        <v>855</v>
      </c>
      <c r="J15" s="93"/>
      <c r="K15" s="93"/>
      <c r="L15" s="93"/>
      <c r="M15" s="93">
        <v>855</v>
      </c>
      <c r="N15" s="93"/>
      <c r="O15" s="93"/>
      <c r="P15" s="93"/>
      <c r="Q15" s="93"/>
      <c r="R15" s="93"/>
      <c r="S15" s="98">
        <v>0</v>
      </c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123"/>
      <c r="AI15" s="119" t="s">
        <v>253</v>
      </c>
      <c r="AJ15" s="119"/>
      <c r="AK15" s="119"/>
      <c r="AL15" s="107"/>
      <c r="AM15" s="107"/>
      <c r="AN15" s="107"/>
      <c r="AO15" s="107"/>
    </row>
    <row r="16" spans="1:41" ht="14.25" customHeight="1" x14ac:dyDescent="0.3">
      <c r="B16" s="87" t="s">
        <v>255</v>
      </c>
      <c r="C16" s="99">
        <v>2019</v>
      </c>
      <c r="D16" s="87" t="s">
        <v>251</v>
      </c>
      <c r="E16" s="87" t="s">
        <v>256</v>
      </c>
      <c r="F16" s="87" t="s">
        <v>64</v>
      </c>
      <c r="G16" s="99">
        <v>2019</v>
      </c>
      <c r="H16" s="97">
        <v>42</v>
      </c>
      <c r="I16" s="97">
        <v>0</v>
      </c>
      <c r="J16" s="93"/>
      <c r="K16" s="93"/>
      <c r="L16" s="93"/>
      <c r="M16" s="93"/>
      <c r="N16" s="93"/>
      <c r="O16" s="93"/>
      <c r="P16" s="93"/>
      <c r="Q16" s="93"/>
      <c r="R16" s="93"/>
      <c r="S16" s="98">
        <v>42</v>
      </c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>
        <v>42</v>
      </c>
      <c r="AF16" s="93"/>
      <c r="AG16" s="93"/>
      <c r="AH16" s="123"/>
      <c r="AI16" s="119" t="s">
        <v>253</v>
      </c>
      <c r="AJ16" s="119"/>
      <c r="AK16" s="119"/>
      <c r="AL16" s="107"/>
      <c r="AM16" s="107"/>
      <c r="AN16" s="107"/>
      <c r="AO16" s="107"/>
    </row>
    <row r="17" spans="2:41" ht="14.25" customHeight="1" x14ac:dyDescent="0.3">
      <c r="B17" s="87" t="s">
        <v>257</v>
      </c>
      <c r="C17" s="99">
        <v>2019</v>
      </c>
      <c r="D17" s="87" t="s">
        <v>251</v>
      </c>
      <c r="E17" s="87" t="s">
        <v>256</v>
      </c>
      <c r="F17" s="87" t="s">
        <v>64</v>
      </c>
      <c r="G17" s="99">
        <v>2019</v>
      </c>
      <c r="H17" s="97">
        <v>12</v>
      </c>
      <c r="I17" s="97">
        <v>0</v>
      </c>
      <c r="J17" s="93"/>
      <c r="K17" s="93"/>
      <c r="L17" s="93"/>
      <c r="M17" s="93"/>
      <c r="N17" s="93"/>
      <c r="O17" s="93"/>
      <c r="P17" s="93"/>
      <c r="Q17" s="93"/>
      <c r="R17" s="93"/>
      <c r="S17" s="98">
        <v>12</v>
      </c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>
        <v>12</v>
      </c>
      <c r="AF17" s="93"/>
      <c r="AG17" s="93"/>
      <c r="AH17" s="123"/>
      <c r="AI17" s="119" t="s">
        <v>253</v>
      </c>
      <c r="AJ17" s="119"/>
      <c r="AK17" s="119"/>
      <c r="AL17" s="107"/>
      <c r="AM17" s="107"/>
      <c r="AN17" s="107"/>
      <c r="AO17" s="107"/>
    </row>
    <row r="18" spans="2:41" ht="14.25" customHeight="1" x14ac:dyDescent="0.3">
      <c r="B18" s="87" t="s">
        <v>258</v>
      </c>
      <c r="C18" s="99">
        <v>2019</v>
      </c>
      <c r="D18" s="87" t="s">
        <v>251</v>
      </c>
      <c r="E18" s="87" t="s">
        <v>256</v>
      </c>
      <c r="F18" s="87" t="s">
        <v>64</v>
      </c>
      <c r="G18" s="99">
        <v>2019</v>
      </c>
      <c r="H18" s="97">
        <v>8</v>
      </c>
      <c r="I18" s="97">
        <v>0</v>
      </c>
      <c r="J18" s="93"/>
      <c r="K18" s="93"/>
      <c r="L18" s="93"/>
      <c r="M18" s="93"/>
      <c r="N18" s="93"/>
      <c r="O18" s="93"/>
      <c r="P18" s="93"/>
      <c r="Q18" s="93"/>
      <c r="R18" s="93"/>
      <c r="S18" s="98">
        <v>8</v>
      </c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>
        <v>8</v>
      </c>
      <c r="AF18" s="93"/>
      <c r="AG18" s="93"/>
      <c r="AH18" s="123"/>
      <c r="AI18" s="119" t="s">
        <v>253</v>
      </c>
      <c r="AJ18" s="119"/>
      <c r="AK18" s="119"/>
      <c r="AL18" s="107"/>
      <c r="AM18" s="107"/>
      <c r="AN18" s="107"/>
      <c r="AO18" s="107"/>
    </row>
    <row r="19" spans="2:41" ht="14.25" customHeight="1" x14ac:dyDescent="0.3">
      <c r="B19" s="87" t="s">
        <v>259</v>
      </c>
      <c r="C19" s="99">
        <v>2019</v>
      </c>
      <c r="D19" s="87" t="s">
        <v>251</v>
      </c>
      <c r="E19" s="87" t="s">
        <v>256</v>
      </c>
      <c r="F19" s="87" t="s">
        <v>64</v>
      </c>
      <c r="G19" s="99">
        <v>2019</v>
      </c>
      <c r="H19" s="97">
        <v>20</v>
      </c>
      <c r="I19" s="97">
        <v>0</v>
      </c>
      <c r="J19" s="93"/>
      <c r="K19" s="93"/>
      <c r="L19" s="93"/>
      <c r="M19" s="93"/>
      <c r="N19" s="93"/>
      <c r="O19" s="93"/>
      <c r="P19" s="93"/>
      <c r="Q19" s="93"/>
      <c r="R19" s="93"/>
      <c r="S19" s="98">
        <v>20</v>
      </c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>
        <v>20</v>
      </c>
      <c r="AF19" s="93"/>
      <c r="AG19" s="93"/>
      <c r="AH19" s="123"/>
      <c r="AI19" s="119" t="s">
        <v>253</v>
      </c>
      <c r="AJ19" s="119"/>
      <c r="AK19" s="119"/>
    </row>
    <row r="20" spans="2:41" ht="14.25" customHeight="1" x14ac:dyDescent="0.3">
      <c r="B20" s="87" t="s">
        <v>260</v>
      </c>
      <c r="C20" s="99">
        <v>2019</v>
      </c>
      <c r="D20" s="87" t="s">
        <v>251</v>
      </c>
      <c r="E20" s="87" t="s">
        <v>256</v>
      </c>
      <c r="F20" s="87" t="s">
        <v>64</v>
      </c>
      <c r="G20" s="99">
        <v>2019</v>
      </c>
      <c r="H20" s="97">
        <v>29.864999999999998</v>
      </c>
      <c r="I20" s="97">
        <v>0</v>
      </c>
      <c r="J20" s="93"/>
      <c r="K20" s="93"/>
      <c r="L20" s="93"/>
      <c r="M20" s="93"/>
      <c r="N20" s="93"/>
      <c r="O20" s="93"/>
      <c r="P20" s="93"/>
      <c r="Q20" s="93"/>
      <c r="R20" s="93"/>
      <c r="S20" s="98">
        <v>29.864999999999998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29.864999999999998</v>
      </c>
      <c r="AF20" s="93"/>
      <c r="AG20" s="93"/>
      <c r="AH20" s="123"/>
      <c r="AI20" s="119" t="s">
        <v>253</v>
      </c>
      <c r="AJ20" s="119"/>
      <c r="AK20" s="119"/>
    </row>
    <row r="21" spans="2:41" ht="14.25" customHeight="1" x14ac:dyDescent="0.3">
      <c r="B21" s="87" t="s">
        <v>261</v>
      </c>
      <c r="C21" s="99">
        <v>2019</v>
      </c>
      <c r="D21" s="87" t="s">
        <v>251</v>
      </c>
      <c r="E21" s="87" t="s">
        <v>256</v>
      </c>
      <c r="F21" s="87" t="s">
        <v>64</v>
      </c>
      <c r="G21" s="99">
        <v>2019</v>
      </c>
      <c r="H21" s="97">
        <v>24</v>
      </c>
      <c r="I21" s="97">
        <v>0</v>
      </c>
      <c r="J21" s="93"/>
      <c r="K21" s="93"/>
      <c r="L21" s="93"/>
      <c r="M21" s="93"/>
      <c r="N21" s="93"/>
      <c r="O21" s="93"/>
      <c r="P21" s="93"/>
      <c r="Q21" s="93"/>
      <c r="R21" s="93"/>
      <c r="S21" s="98">
        <v>24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>
        <v>24</v>
      </c>
      <c r="AF21" s="93"/>
      <c r="AG21" s="93"/>
      <c r="AH21" s="123"/>
      <c r="AI21" s="119" t="s">
        <v>253</v>
      </c>
      <c r="AJ21" s="119"/>
      <c r="AK21" s="119"/>
    </row>
    <row r="22" spans="2:41" ht="14.25" customHeight="1" x14ac:dyDescent="0.3">
      <c r="B22" s="87" t="s">
        <v>262</v>
      </c>
      <c r="C22" s="99">
        <v>2019</v>
      </c>
      <c r="D22" s="87" t="s">
        <v>251</v>
      </c>
      <c r="E22" s="87" t="s">
        <v>256</v>
      </c>
      <c r="F22" s="87" t="s">
        <v>64</v>
      </c>
      <c r="G22" s="99">
        <v>2019</v>
      </c>
      <c r="H22" s="97">
        <v>19.8</v>
      </c>
      <c r="I22" s="97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8">
        <v>19.8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>
        <v>19.8</v>
      </c>
      <c r="AF22" s="93"/>
      <c r="AG22" s="93"/>
      <c r="AH22" s="123"/>
      <c r="AI22" s="119" t="s">
        <v>253</v>
      </c>
      <c r="AJ22" s="119"/>
      <c r="AK22" s="119"/>
    </row>
    <row r="23" spans="2:41" ht="14.25" customHeight="1" x14ac:dyDescent="0.3">
      <c r="B23" s="87" t="s">
        <v>263</v>
      </c>
      <c r="C23" s="99">
        <v>2019</v>
      </c>
      <c r="D23" s="87" t="s">
        <v>251</v>
      </c>
      <c r="E23" s="87" t="s">
        <v>256</v>
      </c>
      <c r="F23" s="87" t="s">
        <v>64</v>
      </c>
      <c r="G23" s="99">
        <v>2019</v>
      </c>
      <c r="H23" s="97">
        <v>24</v>
      </c>
      <c r="I23" s="97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8">
        <v>24</v>
      </c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>
        <v>24</v>
      </c>
      <c r="AF23" s="93"/>
      <c r="AG23" s="93"/>
      <c r="AH23" s="123"/>
      <c r="AI23" s="119" t="s">
        <v>253</v>
      </c>
      <c r="AJ23" s="119"/>
      <c r="AK23" s="119"/>
    </row>
    <row r="24" spans="2:41" ht="14.25" customHeight="1" x14ac:dyDescent="0.3">
      <c r="B24" s="87" t="s">
        <v>264</v>
      </c>
      <c r="C24" s="99">
        <v>2019</v>
      </c>
      <c r="D24" s="87" t="s">
        <v>251</v>
      </c>
      <c r="E24" s="87" t="s">
        <v>256</v>
      </c>
      <c r="F24" s="87" t="s">
        <v>64</v>
      </c>
      <c r="G24" s="99">
        <v>2019</v>
      </c>
      <c r="H24" s="97">
        <v>34.65</v>
      </c>
      <c r="I24" s="97">
        <v>0</v>
      </c>
      <c r="J24" s="93"/>
      <c r="K24" s="93"/>
      <c r="L24" s="93"/>
      <c r="M24" s="93"/>
      <c r="N24" s="93"/>
      <c r="O24" s="93"/>
      <c r="P24" s="93"/>
      <c r="Q24" s="93"/>
      <c r="R24" s="93"/>
      <c r="S24" s="98">
        <v>34.65</v>
      </c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>
        <v>34.65</v>
      </c>
      <c r="AF24" s="93"/>
      <c r="AG24" s="93"/>
      <c r="AH24" s="123"/>
      <c r="AI24" s="119" t="s">
        <v>253</v>
      </c>
      <c r="AJ24" s="119"/>
      <c r="AK24" s="119"/>
    </row>
    <row r="25" spans="2:41" ht="14.25" customHeight="1" x14ac:dyDescent="0.3">
      <c r="B25" s="87" t="s">
        <v>265</v>
      </c>
      <c r="C25" s="99">
        <v>2019</v>
      </c>
      <c r="D25" s="87" t="s">
        <v>251</v>
      </c>
      <c r="E25" s="87" t="s">
        <v>256</v>
      </c>
      <c r="F25" s="87" t="s">
        <v>64</v>
      </c>
      <c r="G25" s="99">
        <v>2019</v>
      </c>
      <c r="H25" s="97">
        <v>46.8</v>
      </c>
      <c r="I25" s="97">
        <v>0</v>
      </c>
      <c r="J25" s="93"/>
      <c r="K25" s="93"/>
      <c r="L25" s="93"/>
      <c r="M25" s="93"/>
      <c r="N25" s="93"/>
      <c r="O25" s="93"/>
      <c r="P25" s="93"/>
      <c r="Q25" s="93"/>
      <c r="R25" s="93"/>
      <c r="S25" s="98">
        <v>46.8</v>
      </c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>
        <v>46.8</v>
      </c>
      <c r="AF25" s="93"/>
      <c r="AG25" s="93"/>
      <c r="AH25" s="123"/>
      <c r="AI25" s="119" t="s">
        <v>253</v>
      </c>
      <c r="AJ25" s="119"/>
      <c r="AK25" s="119"/>
    </row>
    <row r="26" spans="2:41" ht="14.25" customHeight="1" x14ac:dyDescent="0.3">
      <c r="B26" s="87" t="s">
        <v>266</v>
      </c>
      <c r="C26" s="99">
        <v>2019</v>
      </c>
      <c r="D26" s="87" t="s">
        <v>251</v>
      </c>
      <c r="E26" s="87" t="s">
        <v>256</v>
      </c>
      <c r="F26" s="87" t="s">
        <v>64</v>
      </c>
      <c r="G26" s="99">
        <v>2019</v>
      </c>
      <c r="H26" s="97">
        <v>41.4</v>
      </c>
      <c r="I26" s="97">
        <v>0</v>
      </c>
      <c r="J26" s="93"/>
      <c r="K26" s="93"/>
      <c r="L26" s="93"/>
      <c r="M26" s="93"/>
      <c r="N26" s="93"/>
      <c r="O26" s="93"/>
      <c r="P26" s="93"/>
      <c r="Q26" s="93"/>
      <c r="R26" s="93"/>
      <c r="S26" s="98">
        <v>41.4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>
        <v>41.4</v>
      </c>
      <c r="AF26" s="93"/>
      <c r="AG26" s="93"/>
      <c r="AH26" s="123"/>
      <c r="AI26" s="119" t="s">
        <v>253</v>
      </c>
      <c r="AJ26" s="119"/>
      <c r="AK26" s="119"/>
    </row>
    <row r="27" spans="2:41" ht="14.25" customHeight="1" x14ac:dyDescent="0.3">
      <c r="B27" s="87" t="s">
        <v>267</v>
      </c>
      <c r="C27" s="99">
        <v>2019</v>
      </c>
      <c r="D27" s="87" t="s">
        <v>251</v>
      </c>
      <c r="E27" s="87" t="s">
        <v>256</v>
      </c>
      <c r="F27" s="87" t="s">
        <v>64</v>
      </c>
      <c r="G27" s="99">
        <v>2019</v>
      </c>
      <c r="H27" s="97">
        <v>39.9</v>
      </c>
      <c r="I27" s="97">
        <v>0</v>
      </c>
      <c r="J27" s="93"/>
      <c r="K27" s="93"/>
      <c r="L27" s="93"/>
      <c r="M27" s="93"/>
      <c r="N27" s="93"/>
      <c r="O27" s="93"/>
      <c r="P27" s="93"/>
      <c r="Q27" s="93"/>
      <c r="R27" s="93"/>
      <c r="S27" s="98">
        <v>39.9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>
        <v>39.9</v>
      </c>
      <c r="AF27" s="93"/>
      <c r="AG27" s="93"/>
      <c r="AH27" s="123"/>
      <c r="AI27" s="119" t="s">
        <v>253</v>
      </c>
      <c r="AJ27" s="119"/>
      <c r="AK27" s="119"/>
    </row>
    <row r="28" spans="2:41" ht="14.25" customHeight="1" x14ac:dyDescent="0.3">
      <c r="B28" s="87" t="s">
        <v>268</v>
      </c>
      <c r="C28" s="99">
        <v>2019</v>
      </c>
      <c r="D28" s="87" t="s">
        <v>251</v>
      </c>
      <c r="E28" s="87" t="s">
        <v>256</v>
      </c>
      <c r="F28" s="87" t="s">
        <v>64</v>
      </c>
      <c r="G28" s="99">
        <v>2019</v>
      </c>
      <c r="H28" s="97">
        <v>25.2</v>
      </c>
      <c r="I28" s="97">
        <v>0</v>
      </c>
      <c r="J28" s="93"/>
      <c r="K28" s="93"/>
      <c r="L28" s="93"/>
      <c r="M28" s="93"/>
      <c r="N28" s="93"/>
      <c r="O28" s="93"/>
      <c r="P28" s="93"/>
      <c r="Q28" s="93"/>
      <c r="R28" s="93"/>
      <c r="S28" s="98">
        <v>25.2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>
        <v>25.2</v>
      </c>
      <c r="AF28" s="93"/>
      <c r="AG28" s="93"/>
      <c r="AH28" s="123"/>
      <c r="AI28" s="119" t="s">
        <v>253</v>
      </c>
      <c r="AJ28" s="119"/>
      <c r="AK28" s="119"/>
    </row>
    <row r="29" spans="2:41" ht="14.25" customHeight="1" x14ac:dyDescent="0.3">
      <c r="B29" s="87" t="s">
        <v>269</v>
      </c>
      <c r="C29" s="99">
        <v>2019</v>
      </c>
      <c r="D29" s="87" t="s">
        <v>251</v>
      </c>
      <c r="E29" s="87" t="s">
        <v>256</v>
      </c>
      <c r="F29" s="87" t="s">
        <v>64</v>
      </c>
      <c r="G29" s="99">
        <v>2019</v>
      </c>
      <c r="H29" s="97">
        <v>14.4</v>
      </c>
      <c r="I29" s="97">
        <v>0</v>
      </c>
      <c r="J29" s="93"/>
      <c r="K29" s="93"/>
      <c r="L29" s="93"/>
      <c r="M29" s="93"/>
      <c r="N29" s="93"/>
      <c r="O29" s="93"/>
      <c r="P29" s="93"/>
      <c r="Q29" s="93"/>
      <c r="R29" s="93"/>
      <c r="S29" s="98">
        <v>14.4</v>
      </c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>
        <v>14.4</v>
      </c>
      <c r="AF29" s="93"/>
      <c r="AG29" s="93"/>
      <c r="AH29" s="123"/>
      <c r="AI29" s="119" t="s">
        <v>253</v>
      </c>
      <c r="AJ29" s="119"/>
      <c r="AK29" s="119"/>
    </row>
    <row r="30" spans="2:41" ht="14.25" customHeight="1" x14ac:dyDescent="0.3">
      <c r="B30" s="87" t="s">
        <v>270</v>
      </c>
      <c r="C30" s="99">
        <v>2019</v>
      </c>
      <c r="D30" s="87" t="s">
        <v>251</v>
      </c>
      <c r="E30" s="87" t="s">
        <v>256</v>
      </c>
      <c r="F30" s="87" t="s">
        <v>64</v>
      </c>
      <c r="G30" s="99">
        <v>2019</v>
      </c>
      <c r="H30" s="97">
        <v>48.9</v>
      </c>
      <c r="I30" s="97">
        <v>0</v>
      </c>
      <c r="J30" s="93"/>
      <c r="K30" s="93"/>
      <c r="L30" s="93"/>
      <c r="M30" s="93"/>
      <c r="N30" s="93"/>
      <c r="O30" s="93"/>
      <c r="P30" s="93"/>
      <c r="Q30" s="93"/>
      <c r="R30" s="93"/>
      <c r="S30" s="98">
        <v>48.9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>
        <v>48.9</v>
      </c>
      <c r="AF30" s="93"/>
      <c r="AG30" s="93"/>
      <c r="AH30" s="123"/>
      <c r="AI30" s="119" t="s">
        <v>253</v>
      </c>
      <c r="AJ30" s="119"/>
      <c r="AK30" s="119"/>
    </row>
    <row r="31" spans="2:41" ht="14.25" customHeight="1" x14ac:dyDescent="0.3">
      <c r="B31" s="87" t="s">
        <v>271</v>
      </c>
      <c r="C31" s="99">
        <v>2019</v>
      </c>
      <c r="D31" s="87" t="s">
        <v>251</v>
      </c>
      <c r="E31" s="87" t="s">
        <v>256</v>
      </c>
      <c r="F31" s="87" t="s">
        <v>64</v>
      </c>
      <c r="G31" s="99">
        <v>2019</v>
      </c>
      <c r="H31" s="97">
        <v>35.99</v>
      </c>
      <c r="I31" s="97">
        <v>0</v>
      </c>
      <c r="J31" s="93"/>
      <c r="K31" s="93"/>
      <c r="L31" s="93"/>
      <c r="M31" s="93"/>
      <c r="N31" s="93"/>
      <c r="O31" s="93"/>
      <c r="P31" s="93"/>
      <c r="Q31" s="93"/>
      <c r="R31" s="93"/>
      <c r="S31" s="98">
        <v>35.99</v>
      </c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>
        <v>35.99</v>
      </c>
      <c r="AF31" s="93"/>
      <c r="AG31" s="93"/>
      <c r="AH31" s="123"/>
      <c r="AI31" s="119" t="s">
        <v>253</v>
      </c>
      <c r="AJ31" s="119"/>
      <c r="AK31" s="119"/>
    </row>
    <row r="32" spans="2:41" ht="14.25" customHeight="1" x14ac:dyDescent="0.3">
      <c r="B32" s="87" t="s">
        <v>272</v>
      </c>
      <c r="C32" s="99">
        <v>2019</v>
      </c>
      <c r="D32" s="87" t="s">
        <v>251</v>
      </c>
      <c r="E32" s="87" t="s">
        <v>256</v>
      </c>
      <c r="F32" s="87" t="s">
        <v>64</v>
      </c>
      <c r="G32" s="99">
        <v>2019</v>
      </c>
      <c r="H32" s="97">
        <v>39.375</v>
      </c>
      <c r="I32" s="97">
        <v>0</v>
      </c>
      <c r="J32" s="93"/>
      <c r="K32" s="93"/>
      <c r="L32" s="93"/>
      <c r="M32" s="93"/>
      <c r="N32" s="93"/>
      <c r="O32" s="93"/>
      <c r="P32" s="93"/>
      <c r="Q32" s="93"/>
      <c r="R32" s="93"/>
      <c r="S32" s="98">
        <v>39.375</v>
      </c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>
        <v>39.375</v>
      </c>
      <c r="AF32" s="93"/>
      <c r="AG32" s="93"/>
      <c r="AH32" s="123"/>
      <c r="AI32" s="119" t="s">
        <v>253</v>
      </c>
      <c r="AJ32" s="119"/>
      <c r="AK32" s="119"/>
    </row>
    <row r="33" spans="2:37" ht="14.25" customHeight="1" x14ac:dyDescent="0.3">
      <c r="B33" s="87" t="s">
        <v>273</v>
      </c>
      <c r="C33" s="99">
        <v>2019</v>
      </c>
      <c r="D33" s="87" t="s">
        <v>251</v>
      </c>
      <c r="E33" s="87" t="s">
        <v>256</v>
      </c>
      <c r="F33" s="87" t="s">
        <v>64</v>
      </c>
      <c r="G33" s="99">
        <v>2019</v>
      </c>
      <c r="H33" s="97">
        <v>34.65</v>
      </c>
      <c r="I33" s="97">
        <v>0</v>
      </c>
      <c r="J33" s="93"/>
      <c r="K33" s="93"/>
      <c r="L33" s="93"/>
      <c r="M33" s="93"/>
      <c r="N33" s="93"/>
      <c r="O33" s="93"/>
      <c r="P33" s="93"/>
      <c r="Q33" s="93"/>
      <c r="R33" s="93"/>
      <c r="S33" s="98">
        <v>34.65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>
        <v>34.65</v>
      </c>
      <c r="AF33" s="93"/>
      <c r="AG33" s="93"/>
      <c r="AH33" s="123"/>
      <c r="AI33" s="119" t="s">
        <v>253</v>
      </c>
      <c r="AJ33" s="119"/>
      <c r="AK33" s="119"/>
    </row>
    <row r="34" spans="2:37" ht="14.25" customHeight="1" x14ac:dyDescent="0.3">
      <c r="B34" s="87" t="s">
        <v>274</v>
      </c>
      <c r="C34" s="99">
        <v>2019</v>
      </c>
      <c r="D34" s="87" t="s">
        <v>251</v>
      </c>
      <c r="E34" s="87" t="s">
        <v>256</v>
      </c>
      <c r="F34" s="87" t="s">
        <v>64</v>
      </c>
      <c r="G34" s="99">
        <v>2019</v>
      </c>
      <c r="H34" s="97">
        <v>84.7</v>
      </c>
      <c r="I34" s="97">
        <v>0</v>
      </c>
      <c r="J34" s="93"/>
      <c r="K34" s="93"/>
      <c r="L34" s="93"/>
      <c r="M34" s="93"/>
      <c r="N34" s="93"/>
      <c r="O34" s="93"/>
      <c r="P34" s="93"/>
      <c r="Q34" s="93"/>
      <c r="R34" s="93"/>
      <c r="S34" s="98">
        <v>84.7</v>
      </c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>
        <v>84.7</v>
      </c>
      <c r="AE34" s="93"/>
      <c r="AF34" s="93"/>
      <c r="AG34" s="93"/>
      <c r="AH34" s="123"/>
      <c r="AI34" s="119" t="s">
        <v>253</v>
      </c>
      <c r="AJ34" s="119"/>
      <c r="AK34" s="119"/>
    </row>
    <row r="35" spans="2:37" ht="14.25" customHeight="1" x14ac:dyDescent="0.3">
      <c r="B35" s="87" t="s">
        <v>275</v>
      </c>
      <c r="C35" s="99">
        <v>2019</v>
      </c>
      <c r="D35" s="87" t="s">
        <v>251</v>
      </c>
      <c r="E35" s="87" t="s">
        <v>256</v>
      </c>
      <c r="F35" s="87" t="s">
        <v>64</v>
      </c>
      <c r="G35" s="99">
        <v>2019</v>
      </c>
      <c r="H35" s="97">
        <v>42.213000000000001</v>
      </c>
      <c r="I35" s="97">
        <v>0</v>
      </c>
      <c r="J35" s="93"/>
      <c r="K35" s="93"/>
      <c r="L35" s="93"/>
      <c r="M35" s="93"/>
      <c r="N35" s="93"/>
      <c r="O35" s="93"/>
      <c r="P35" s="93"/>
      <c r="Q35" s="93"/>
      <c r="R35" s="93"/>
      <c r="S35" s="98">
        <v>42.213000000000001</v>
      </c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>
        <v>42.213000000000001</v>
      </c>
      <c r="AE35" s="93"/>
      <c r="AF35" s="93"/>
      <c r="AG35" s="93"/>
      <c r="AH35" s="123"/>
      <c r="AI35" s="119" t="s">
        <v>253</v>
      </c>
      <c r="AJ35" s="119"/>
      <c r="AK35" s="119"/>
    </row>
    <row r="36" spans="2:37" ht="14.25" customHeight="1" x14ac:dyDescent="0.3">
      <c r="B36" s="87" t="s">
        <v>276</v>
      </c>
      <c r="C36" s="99">
        <v>2019</v>
      </c>
      <c r="D36" s="87" t="s">
        <v>251</v>
      </c>
      <c r="E36" s="87" t="s">
        <v>256</v>
      </c>
      <c r="F36" s="87" t="s">
        <v>64</v>
      </c>
      <c r="G36" s="99">
        <v>2019</v>
      </c>
      <c r="H36" s="97">
        <v>42.213000000000001</v>
      </c>
      <c r="I36" s="97">
        <v>0</v>
      </c>
      <c r="J36" s="93"/>
      <c r="K36" s="93"/>
      <c r="L36" s="93"/>
      <c r="M36" s="93"/>
      <c r="N36" s="93"/>
      <c r="O36" s="93"/>
      <c r="P36" s="93"/>
      <c r="Q36" s="93"/>
      <c r="R36" s="93"/>
      <c r="S36" s="98">
        <v>42.213000000000001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>
        <v>42.213000000000001</v>
      </c>
      <c r="AE36" s="93"/>
      <c r="AF36" s="93"/>
      <c r="AG36" s="93"/>
      <c r="AH36" s="123"/>
      <c r="AI36" s="119" t="s">
        <v>253</v>
      </c>
      <c r="AJ36" s="119"/>
      <c r="AK36" s="119"/>
    </row>
    <row r="37" spans="2:37" ht="14.25" customHeight="1" x14ac:dyDescent="0.3">
      <c r="B37" s="87" t="s">
        <v>277</v>
      </c>
      <c r="C37" s="99">
        <v>2019</v>
      </c>
      <c r="D37" s="87" t="s">
        <v>251</v>
      </c>
      <c r="E37" s="87" t="s">
        <v>256</v>
      </c>
      <c r="F37" s="87" t="s">
        <v>64</v>
      </c>
      <c r="G37" s="99">
        <v>2019</v>
      </c>
      <c r="H37" s="97">
        <v>42.213000000000001</v>
      </c>
      <c r="I37" s="97">
        <v>0</v>
      </c>
      <c r="J37" s="93"/>
      <c r="K37" s="93"/>
      <c r="L37" s="93"/>
      <c r="M37" s="93"/>
      <c r="N37" s="93"/>
      <c r="O37" s="93"/>
      <c r="P37" s="93"/>
      <c r="Q37" s="93"/>
      <c r="R37" s="93"/>
      <c r="S37" s="98">
        <v>42.213000000000001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>
        <v>42.213000000000001</v>
      </c>
      <c r="AE37" s="93"/>
      <c r="AF37" s="93"/>
      <c r="AG37" s="93"/>
      <c r="AH37" s="123"/>
      <c r="AI37" s="119" t="s">
        <v>253</v>
      </c>
      <c r="AJ37" s="119"/>
      <c r="AK37" s="119"/>
    </row>
    <row r="38" spans="2:37" ht="14.25" customHeight="1" x14ac:dyDescent="0.3">
      <c r="B38" s="87" t="s">
        <v>278</v>
      </c>
      <c r="C38" s="99">
        <v>2019</v>
      </c>
      <c r="D38" s="87" t="s">
        <v>251</v>
      </c>
      <c r="E38" s="87" t="s">
        <v>256</v>
      </c>
      <c r="F38" s="87" t="s">
        <v>64</v>
      </c>
      <c r="G38" s="99">
        <v>2019</v>
      </c>
      <c r="H38" s="97">
        <v>42.3</v>
      </c>
      <c r="I38" s="97">
        <v>0</v>
      </c>
      <c r="J38" s="93"/>
      <c r="K38" s="93"/>
      <c r="L38" s="93"/>
      <c r="M38" s="93"/>
      <c r="N38" s="93"/>
      <c r="O38" s="93"/>
      <c r="P38" s="93"/>
      <c r="Q38" s="93"/>
      <c r="R38" s="93"/>
      <c r="S38" s="98">
        <v>42.3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>
        <v>42.3</v>
      </c>
      <c r="AE38" s="93"/>
      <c r="AF38" s="93"/>
      <c r="AG38" s="93"/>
      <c r="AH38" s="123"/>
      <c r="AI38" s="119" t="s">
        <v>253</v>
      </c>
      <c r="AJ38" s="119"/>
      <c r="AK38" s="119"/>
    </row>
    <row r="39" spans="2:37" ht="14.25" customHeight="1" x14ac:dyDescent="0.3">
      <c r="B39" s="87" t="s">
        <v>279</v>
      </c>
      <c r="C39" s="99">
        <v>2019</v>
      </c>
      <c r="D39" s="87" t="s">
        <v>251</v>
      </c>
      <c r="E39" s="87" t="s">
        <v>256</v>
      </c>
      <c r="F39" s="87" t="s">
        <v>64</v>
      </c>
      <c r="G39" s="99">
        <v>2019</v>
      </c>
      <c r="H39" s="97">
        <v>42.3</v>
      </c>
      <c r="I39" s="97">
        <v>0</v>
      </c>
      <c r="J39" s="93"/>
      <c r="K39" s="93"/>
      <c r="L39" s="93"/>
      <c r="M39" s="93"/>
      <c r="N39" s="93"/>
      <c r="O39" s="93"/>
      <c r="P39" s="93"/>
      <c r="Q39" s="93"/>
      <c r="R39" s="93"/>
      <c r="S39" s="98">
        <v>42.3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>
        <v>42.3</v>
      </c>
      <c r="AE39" s="93"/>
      <c r="AF39" s="93"/>
      <c r="AG39" s="93"/>
      <c r="AH39" s="123"/>
      <c r="AI39" s="119" t="s">
        <v>253</v>
      </c>
      <c r="AJ39" s="119"/>
      <c r="AK39" s="119"/>
    </row>
    <row r="40" spans="2:37" ht="14.25" customHeight="1" x14ac:dyDescent="0.3">
      <c r="B40" s="87" t="s">
        <v>280</v>
      </c>
      <c r="C40" s="99">
        <v>2019</v>
      </c>
      <c r="D40" s="87" t="s">
        <v>251</v>
      </c>
      <c r="E40" s="87" t="s">
        <v>256</v>
      </c>
      <c r="F40" s="87" t="s">
        <v>64</v>
      </c>
      <c r="G40" s="99">
        <v>2019</v>
      </c>
      <c r="H40" s="97">
        <v>42.3</v>
      </c>
      <c r="I40" s="97">
        <v>0</v>
      </c>
      <c r="J40" s="93"/>
      <c r="K40" s="93"/>
      <c r="L40" s="93"/>
      <c r="M40" s="93"/>
      <c r="N40" s="93"/>
      <c r="O40" s="93"/>
      <c r="P40" s="93"/>
      <c r="Q40" s="93"/>
      <c r="R40" s="93"/>
      <c r="S40" s="98">
        <v>42.3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>
        <v>42.3</v>
      </c>
      <c r="AE40" s="93"/>
      <c r="AF40" s="93"/>
      <c r="AG40" s="93"/>
      <c r="AH40" s="123"/>
      <c r="AI40" s="119" t="s">
        <v>253</v>
      </c>
      <c r="AJ40" s="119"/>
      <c r="AK40" s="119"/>
    </row>
  </sheetData>
  <protectedRanges>
    <protectedRange sqref="AI14:AK40" name="Bronnen1"/>
    <protectedRange sqref="T14:AG40 J14:R40" name="Bereik2"/>
    <protectedRange sqref="B14:G40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24" customWidth="1"/>
    <col min="2" max="2" width="35.7109375" style="124" customWidth="1"/>
    <col min="3" max="3" width="9.85546875" style="124" bestFit="1" customWidth="1"/>
    <col min="4" max="4" width="5.42578125" style="124" bestFit="1" customWidth="1"/>
    <col min="5" max="5" width="12.42578125" style="124" customWidth="1"/>
    <col min="6" max="6" width="14.42578125" style="124" customWidth="1"/>
    <col min="7" max="7" width="8.7109375" style="124" customWidth="1"/>
    <col min="8" max="8" width="7.85546875" style="124" customWidth="1"/>
    <col min="9" max="9" width="12.28515625" style="124" customWidth="1"/>
    <col min="10" max="12" width="6.85546875" style="124" customWidth="1"/>
    <col min="13" max="13" width="9.28515625" style="124" customWidth="1"/>
    <col min="14" max="14" width="7.42578125" style="124" customWidth="1"/>
    <col min="15" max="15" width="4.85546875" style="124" customWidth="1"/>
    <col min="16" max="16" width="8.85546875" style="124" customWidth="1"/>
    <col min="17" max="17" width="7.85546875" style="124" customWidth="1"/>
    <col min="18" max="18" width="9.28515625" style="124"/>
    <col min="19" max="19" width="14.28515625" style="124" customWidth="1"/>
    <col min="20" max="20" width="10.85546875" style="124" customWidth="1"/>
    <col min="21" max="21" width="10.7109375" style="124" customWidth="1"/>
    <col min="22" max="22" width="8" style="124" customWidth="1"/>
    <col min="23" max="23" width="8.140625" style="124" customWidth="1"/>
    <col min="24" max="24" width="9.28515625" style="124"/>
    <col min="25" max="25" width="15.42578125" style="124" customWidth="1"/>
    <col min="26" max="26" width="18.28515625" style="124" customWidth="1"/>
    <col min="27" max="28" width="15.42578125" style="124" customWidth="1"/>
    <col min="29" max="29" width="12.7109375" style="124" customWidth="1"/>
    <col min="30" max="30" width="4.85546875" style="124" customWidth="1"/>
    <col min="31" max="32" width="5.85546875" style="124" customWidth="1"/>
    <col min="33" max="33" width="12" style="124" customWidth="1"/>
    <col min="34" max="34" width="2.85546875" style="124" customWidth="1"/>
    <col min="35" max="16384" width="9.28515625" style="124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96"/>
    </row>
    <row r="3" spans="1:41" ht="14.25" customHeight="1" x14ac:dyDescent="0.3">
      <c r="B3" s="89"/>
      <c r="C3" s="122"/>
      <c r="D3" s="122"/>
      <c r="E3" s="122"/>
      <c r="F3" s="122"/>
      <c r="G3" s="122"/>
      <c r="H3" s="122"/>
      <c r="I3" s="122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</row>
    <row r="4" spans="1:41" s="121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25"/>
    </row>
    <row r="5" spans="1:41" s="121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21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21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8"/>
      <c r="C8" s="57"/>
      <c r="D8" s="57"/>
      <c r="E8" s="57"/>
      <c r="F8" s="57"/>
      <c r="G8" s="57"/>
      <c r="H8" s="57"/>
      <c r="I8" s="57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3"/>
    </row>
    <row r="10" spans="1:41" s="102" customFormat="1" ht="60" x14ac:dyDescent="0.3">
      <c r="A10" s="112"/>
      <c r="B10" s="105" t="s">
        <v>39</v>
      </c>
      <c r="C10" s="95" t="s">
        <v>229</v>
      </c>
      <c r="D10" s="95" t="s">
        <v>40</v>
      </c>
      <c r="E10" s="95" t="s">
        <v>183</v>
      </c>
      <c r="F10" s="95" t="s">
        <v>41</v>
      </c>
      <c r="G10" s="95" t="s">
        <v>42</v>
      </c>
      <c r="H10" s="100" t="s">
        <v>29</v>
      </c>
      <c r="I10" s="100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100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9"/>
      <c r="AI10" s="90" t="s">
        <v>10</v>
      </c>
      <c r="AJ10" s="90"/>
      <c r="AK10" s="90"/>
      <c r="AL10" s="112"/>
      <c r="AM10" s="112"/>
      <c r="AN10" s="112"/>
      <c r="AO10" s="11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2020-11-20T12:56:18Z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