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40D46C26-9574-498D-A1C3-52278CE165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<sst xmlns="http://schemas.openxmlformats.org/spreadsheetml/2006/main" count="543" uniqueCount="286">
  <si>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</si>
  <si>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</si>
  <si>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</si>
  <si>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</si>
  <si>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</si>
  <si>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</si>
  <si>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</si>
  <si>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</si>
  <si>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</si>
  <si>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</si>
  <si>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</si>
  <si>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</si>
  <si>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</si>
  <si>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</si>
  <si>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</si>
  <si>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</si>
  <si>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</si>
  <si>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</si>
  <si>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</si>
  <si>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</si>
  <si>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</si>
  <si>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</si>
  <si>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</si>
  <si>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</si>
  <si>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</si>
  <si>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</si>
  <si>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</si>
  <si>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</si>
  <si>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</si>
  <si>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</si>
  <si>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</si>
  <si>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</si>
  <si>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</si>
  <si>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</si>
  <si>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</si>
  <si>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</si>
  <si>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</si>
  <si>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</si>
  <si>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</si>
  <si>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</si>
  <si>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</si>
  <si>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</si>
  <si>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</si>
  <si>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</si>
  <si>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</si>
  <si>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</si>
  <si>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</si>
  <si>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</si>
  <si>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</si>
  <si>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</si>
  <si>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</si>
  <si>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</si>
  <si>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</si>
  <si>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</si>
  <si>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</si>
  <si>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</si>
  <si>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</si>
  <si>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</si>
  <si>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</si>
  <si>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</si>
  <si>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</si>
  <si>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</si>
  <si>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</si>
  <si>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</si>
  <si>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</si>
  <si>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</si>
  <si>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</si>
  <si>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</si>
  <si>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</si>
  <si>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</si>
  <si>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</si>
  <si>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</si>
  <si>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</si>
  <si>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</si>
  <si>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</si>
  <si>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</si>
  <si>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</si>
  <si>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</si>
  <si>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</si>
  <si>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</si>
  <si>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</si>
  <si>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</si>
  <si>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</si>
  <si>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</si>
  <si>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</si>
  <si>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</si>
  <si>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</si>
  <si>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</si>
  <si>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</si>
  <si>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</si>
  <si>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</si>
  <si>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</si>
  <si>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</si>
  <si>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</si>
  <si>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</si>
  <si>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</si>
  <si>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</si>
  <si>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</si>
  <si>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</si>
  <si>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</si>
  <si>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</si>
  <si>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</si>
  <si>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</si>
  <si>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</si>
  <si>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</si>
  <si>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</si>
  <si>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</si>
  <si>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</si>
  <si>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</si>
  <si>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</si>
  <si>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</si>
  <si>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</si>
  <si>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</si>
  <si>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</si>
  <si>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</si>
  <si>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</si>
  <si>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</si>
  <si>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</si>
  <si>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</si>
  <si>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</si>
  <si>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</si>
  <si>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</si>
  <si>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</si>
  <si>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</si>
  <si>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</si>
  <si>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</si>
  <si>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</si>
  <si>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</si>
  <si>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</si>
  <si>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</si>
  <si>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</si>
  <si>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</si>
  <si>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</si>
  <si>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</si>
  <si>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</si>
  <si>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</si>
  <si>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</si>
  <si>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</si>
  <si>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</si>
  <si>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</si>
  <si>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</si>
  <si>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</si>
  <si>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</si>
  <si>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</si>
  <si>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</si>
  <si>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</si>
  <si>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</si>
  <si>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</si>
  <si>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</si>
  <si>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</si>
  <si>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</si>
  <si>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</si>
  <si>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</si>
  <si>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</si>
  <si>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</si>
  <si>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</si>
  <si>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</si>
  <si>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</si>
  <si>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</si>
  <si>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</si>
  <si>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</si>
  <si>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</si>
  <si>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</si>
  <si>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</si>
  <si>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</si>
  <si>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</si>
  <si>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</si>
  <si>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</si>
  <si>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</si>
  <si>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</si>
  <si>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</si>
  <si>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</si>
  <si>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</si>
  <si>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</si>
  <si>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</si>
  <si>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</si>
  <si>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</si>
  <si>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</si>
  <si>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</si>
  <si>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</si>
  <si>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</si>
  <si>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</si>
  <si>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</si>
  <si>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</si>
  <si>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</si>
  <si>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</si>
  <si>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</si>
  <si>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</si>
  <si>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</si>
  <si>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</si>
  <si>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</si>
  <si>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</si>
  <si>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</si>
  <si>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</si>
  <si>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</si>
  <si>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</si>
  <si>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</si>
  <si>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</si>
  <si>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</si>
  <si>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</si>
  <si>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</si>
  <si>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</si>
  <si>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</si>
  <si>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</si>
  <si>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</si>
  <si>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</si>
  <si>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</si>
  <si>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</si>
  <si>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</si>
  <si>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</si>
  <si>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</si>
  <si>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</si>
  <si>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</si>
  <si>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</si>
  <si>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</si>
  <si>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</si>
  <si>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</si>
  <si>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</si>
  <si>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</si>
  <si>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</si>
  <si>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</si>
  <si>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</si>
  <si>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</si>
  <si>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</si>
  <si>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</si>
  <si>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</si>
  <si>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</si>
  <si>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</si>
  <si>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</si>
  <si>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</si>
  <si>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</si>
  <si>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</si>
  <si>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</si>
  <si>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</si>
  <si>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</si>
  <si>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</si>
  <si>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</si>
  <si>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</si>
  <si>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</si>
  <si>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PZEM N.V.</t>
  </si>
  <si>
    <t>kvk, 2020</t>
  </si>
  <si>
    <t>Nederland</t>
  </si>
  <si>
    <t>-</t>
  </si>
  <si>
    <t xml:space="preserve">EPZ (70%) en Evides (50%) </t>
  </si>
  <si>
    <t>PZEM Energy B.V.</t>
  </si>
  <si>
    <t>Tennet, 2020</t>
  </si>
  <si>
    <t>DELTA Energie B.V.</t>
  </si>
  <si>
    <t>ACM, 2020</t>
  </si>
  <si>
    <t>N.v.t.</t>
  </si>
  <si>
    <t>Geen certificering</t>
  </si>
  <si>
    <t>Afvalverbandingsintallatie Meath</t>
  </si>
  <si>
    <t>IR</t>
  </si>
  <si>
    <t>Indaver (aandeel 75% verkocht)</t>
  </si>
  <si>
    <t>Verkocht, in bedrijf</t>
  </si>
  <si>
    <t>PZEM, 2019</t>
  </si>
  <si>
    <t>Borssele</t>
  </si>
  <si>
    <t>NL</t>
  </si>
  <si>
    <t>Energieakkoord, gesloten</t>
  </si>
  <si>
    <t>Ontmanteld</t>
  </si>
  <si>
    <t>Delta N.V., 2016, eigen opgave 2016</t>
  </si>
  <si>
    <t>Kreekraksluis</t>
  </si>
  <si>
    <t>Verkocht</t>
  </si>
  <si>
    <t>Industrielinqs, 2015</t>
  </si>
  <si>
    <t>Titel</t>
  </si>
  <si>
    <t>Auteur</t>
  </si>
  <si>
    <t>URL</t>
  </si>
  <si>
    <t>PZEM | Bestuursverslag</t>
  </si>
  <si>
    <t>https://drive.google.com/file/d/1Yo7Drk1tsrWoxIYL-WD4BABjRQNQw5DO/view</t>
  </si>
  <si>
    <t>PV-regster</t>
  </si>
  <si>
    <t>Tennet</t>
  </si>
  <si>
    <t>https://www.tennet.eu/nl/elektriciteitsmarkt/nederlandse-markt/pv-register/</t>
  </si>
  <si>
    <t>Vergunninghouders elektriciteit</t>
  </si>
  <si>
    <t>ACM</t>
  </si>
  <si>
    <t>https://www.acm.nl/nl/onderwerpen/energie/energiebedrijven/vergunningen/vergunninghouders-elektriciteit</t>
  </si>
  <si>
    <t>Jaarbericht 2019</t>
  </si>
  <si>
    <t>https://www.pzem.nl/sites/default/files/2020-05/2019pzem_jaarboek-gecomprimeerd_0.pdf</t>
  </si>
  <si>
    <t>Vermogen en productie</t>
  </si>
  <si>
    <t>Inkoop</t>
  </si>
  <si>
    <t>Levering</t>
  </si>
  <si>
    <t>Stroometiket</t>
  </si>
  <si>
    <t>https://www.pzem.nl/sites/default/files/2020-04/pzem_stroometiket_2019.final_.pdf</t>
  </si>
  <si>
    <t>Geschiedenis PZEM</t>
  </si>
  <si>
    <t>https://www.pzem.nl/over-pzem/corporate/geschiedenis</t>
  </si>
  <si>
    <t>Delta mag windpark Kreekraksluis verkopen</t>
  </si>
  <si>
    <t>Industrielinqs</t>
  </si>
  <si>
    <t>https://industrielinqs.nl/delta-mag-windpark-kreekraksluis-verkopen/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</si>
</sst>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0.0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205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10" borderId="1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9" fillId="11" borderId="1" xfId="55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1" xfId="55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PZEM.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96" t="s">
        <v>136</v>
      </c>
      <c r="E54" s="197"/>
      <c r="F54" s="21"/>
      <c r="G54" s="198"/>
      <c r="H54" s="198"/>
      <c r="I54" s="41"/>
      <c r="J54" s="21"/>
    </row>
    <row r="55" spans="2:10" ht="14.25" customHeight="1" x14ac:dyDescent="0.35">
      <c r="B55" s="18"/>
      <c r="C55" s="21"/>
      <c r="D55" s="134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32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33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41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3" customFormat="1" ht="14.25" customHeight="1" x14ac:dyDescent="0.3">
      <c r="B2" s="203" t="s">
        <v>97</v>
      </c>
      <c r="D2" s="204"/>
    </row>
    <row r="4" spans="2:5" ht="14.25" customHeight="1" x14ac:dyDescent="0.3">
      <c r="B4" s="1" t="s">
        <v>263</v>
      </c>
      <c r="C4" s="1" t="s">
        <v>264</v>
      </c>
      <c r="D4" s="14" t="s">
        <v>42</v>
      </c>
      <c r="E4" s="1" t="s">
        <v>265</v>
      </c>
    </row>
    <row r="5" spans="2:5" ht="14.25" customHeight="1" x14ac:dyDescent="0.3">
      <c r="B5" s="1" t="s">
        <v>266</v>
      </c>
      <c r="C5" s="1" t="s">
        <v>199</v>
      </c>
      <c r="D5" s="14">
        <v>2019</v>
      </c>
      <c r="E5" s="1" t="s">
        <v>267</v>
      </c>
    </row>
    <row r="6" spans="2:5" ht="14.25" customHeight="1" x14ac:dyDescent="0.3">
      <c r="B6" s="1" t="s">
        <v>268</v>
      </c>
      <c r="C6" s="1" t="s">
        <v>269</v>
      </c>
      <c r="D6" s="14">
        <v>2020</v>
      </c>
      <c r="E6" s="1" t="s">
        <v>270</v>
      </c>
    </row>
    <row r="7" spans="2:5" ht="14.25" customHeight="1" x14ac:dyDescent="0.3">
      <c r="B7" s="1" t="s">
        <v>271</v>
      </c>
      <c r="C7" s="1" t="s">
        <v>272</v>
      </c>
      <c r="D7" s="14">
        <v>2020</v>
      </c>
      <c r="E7" s="1" t="s">
        <v>273</v>
      </c>
    </row>
    <row r="8" spans="2:5" ht="14.25" customHeight="1" x14ac:dyDescent="0.3">
      <c r="B8" s="1" t="s">
        <v>274</v>
      </c>
      <c r="C8" s="1" t="s">
        <v>199</v>
      </c>
      <c r="D8" s="14">
        <v>2020</v>
      </c>
      <c r="E8" s="1" t="s">
        <v>275</v>
      </c>
    </row>
    <row r="11" spans="2:5" s="203" customFormat="1" ht="14.25" customHeight="1" x14ac:dyDescent="0.3">
      <c r="B11" s="203" t="s">
        <v>276</v>
      </c>
      <c r="D11" s="204"/>
    </row>
    <row r="13" spans="2:5" ht="14.25" customHeight="1" x14ac:dyDescent="0.3">
      <c r="B13" s="1" t="s">
        <v>263</v>
      </c>
      <c r="C13" s="1" t="s">
        <v>264</v>
      </c>
      <c r="D13" s="14" t="s">
        <v>42</v>
      </c>
      <c r="E13" s="1" t="s">
        <v>265</v>
      </c>
    </row>
    <row r="18" spans="2:5" s="203" customFormat="1" ht="14.25" customHeight="1" x14ac:dyDescent="0.3">
      <c r="B18" s="203" t="s">
        <v>277</v>
      </c>
      <c r="D18" s="204"/>
    </row>
    <row r="20" spans="2:5" ht="14.25" customHeight="1" x14ac:dyDescent="0.3">
      <c r="B20" s="1" t="s">
        <v>263</v>
      </c>
      <c r="C20" s="1" t="s">
        <v>264</v>
      </c>
      <c r="D20" s="14" t="s">
        <v>42</v>
      </c>
      <c r="E20" s="1" t="s">
        <v>265</v>
      </c>
    </row>
    <row r="24" spans="2:5" s="203" customFormat="1" ht="14.25" customHeight="1" x14ac:dyDescent="0.3">
      <c r="B24" s="203" t="s">
        <v>278</v>
      </c>
      <c r="D24" s="204"/>
    </row>
    <row r="26" spans="2:5" ht="14.25" customHeight="1" x14ac:dyDescent="0.3">
      <c r="B26" s="1" t="s">
        <v>263</v>
      </c>
      <c r="C26" s="1" t="s">
        <v>264</v>
      </c>
      <c r="D26" s="14" t="s">
        <v>42</v>
      </c>
      <c r="E26" s="1" t="s">
        <v>265</v>
      </c>
    </row>
    <row r="27" spans="2:5" ht="14.25" customHeight="1" x14ac:dyDescent="0.3">
      <c r="B27" s="1" t="s">
        <v>279</v>
      </c>
      <c r="C27" s="1" t="s">
        <v>199</v>
      </c>
      <c r="D27" s="14">
        <v>2020</v>
      </c>
      <c r="E27" s="1" t="s">
        <v>280</v>
      </c>
    </row>
    <row r="30" spans="2:5" s="203" customFormat="1" ht="14.25" customHeight="1" x14ac:dyDescent="0.3">
      <c r="B30" s="203" t="s">
        <v>100</v>
      </c>
      <c r="D30" s="204"/>
    </row>
    <row r="32" spans="2:5" ht="14.25" customHeight="1" x14ac:dyDescent="0.3">
      <c r="B32" s="1" t="s">
        <v>263</v>
      </c>
      <c r="C32" s="1" t="s">
        <v>264</v>
      </c>
      <c r="D32" s="14" t="s">
        <v>42</v>
      </c>
      <c r="E32" s="1" t="s">
        <v>265</v>
      </c>
    </row>
    <row r="37" spans="2:5" s="203" customFormat="1" ht="14.25" customHeight="1" x14ac:dyDescent="0.3">
      <c r="B37" s="203" t="s">
        <v>103</v>
      </c>
      <c r="D37" s="204"/>
    </row>
    <row r="39" spans="2:5" ht="14.25" customHeight="1" x14ac:dyDescent="0.3">
      <c r="B39" s="1" t="s">
        <v>263</v>
      </c>
      <c r="C39" s="1" t="s">
        <v>264</v>
      </c>
      <c r="D39" s="14" t="s">
        <v>42</v>
      </c>
      <c r="E39" s="1" t="s">
        <v>265</v>
      </c>
    </row>
    <row r="40" spans="2:5" ht="14.25" customHeight="1" x14ac:dyDescent="0.3">
      <c r="B40" s="1" t="s">
        <v>281</v>
      </c>
      <c r="C40" s="1" t="s">
        <v>199</v>
      </c>
      <c r="D40" s="14">
        <v>2019</v>
      </c>
      <c r="E40" s="1" t="s">
        <v>282</v>
      </c>
    </row>
    <row r="41" spans="2:5" ht="14.25" customHeight="1" x14ac:dyDescent="0.3">
      <c r="B41" s="1" t="s">
        <v>283</v>
      </c>
      <c r="C41" s="1" t="s">
        <v>284</v>
      </c>
      <c r="D41" s="14">
        <v>2015</v>
      </c>
      <c r="E41" s="1" t="s">
        <v>285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7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199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239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59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241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242</v>
      </c>
      <c r="D17" s="67"/>
      <c r="E17" s="62"/>
      <c r="G17" s="47"/>
      <c r="H17" s="47"/>
    </row>
    <row r="18" spans="1:12" ht="14.25" customHeight="1" x14ac:dyDescent="0.3">
      <c r="A18" s="63"/>
      <c r="B18" s="79" t="s">
        <v>73</v>
      </c>
      <c r="C18" s="80" t="s">
        <v>243</v>
      </c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244</v>
      </c>
      <c r="D19" s="69"/>
      <c r="E19" s="62" t="s">
        <v>245</v>
      </c>
    </row>
    <row r="20" spans="1:12" ht="14.25" customHeight="1" x14ac:dyDescent="0.3">
      <c r="A20" s="63"/>
      <c r="B20" s="79" t="s">
        <v>6</v>
      </c>
      <c r="C20" s="81">
        <v>36305</v>
      </c>
      <c r="D20" s="70"/>
      <c r="E20" s="62" t="s">
        <v>245</v>
      </c>
    </row>
    <row r="21" spans="1:12" ht="14.25" customHeight="1" x14ac:dyDescent="0.3">
      <c r="A21" s="63"/>
      <c r="B21" s="79" t="s">
        <v>7</v>
      </c>
      <c r="C21" s="80" t="s">
        <v>246</v>
      </c>
      <c r="D21" s="67"/>
      <c r="E21" s="62" t="s">
        <v>247</v>
      </c>
    </row>
    <row r="22" spans="1:12" ht="14.25" customHeight="1" x14ac:dyDescent="0.3">
      <c r="A22" s="63"/>
      <c r="B22" s="79" t="s">
        <v>8</v>
      </c>
      <c r="C22" s="81">
        <v>41801</v>
      </c>
      <c r="D22" s="69"/>
      <c r="E22" s="62" t="s">
        <v>247</v>
      </c>
    </row>
    <row r="23" spans="1:12" s="117" customFormat="1" ht="48" x14ac:dyDescent="0.3">
      <c r="A23" s="63"/>
      <c r="B23" s="128" t="s">
        <v>182</v>
      </c>
      <c r="C23" s="129"/>
      <c r="D23" s="130"/>
      <c r="E23" s="131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7" customFormat="1" ht="14.25" customHeight="1" x14ac:dyDescent="0.3">
      <c r="B15" s="135" t="s">
        <v>208</v>
      </c>
      <c r="C15" s="61"/>
      <c r="D15" s="83" t="s">
        <v>56</v>
      </c>
      <c r="E15" s="122"/>
      <c r="F15" s="122"/>
      <c r="G15" s="122"/>
      <c r="H15" s="122"/>
      <c r="I15" s="122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6"/>
      <c r="D21" s="137"/>
      <c r="E21" s="141"/>
      <c r="F21" s="137"/>
      <c r="G21" s="126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3">
        <f>SUM(C22:C29)</f>
        <v>0</v>
      </c>
      <c r="D30" s="146"/>
      <c r="E30" s="141"/>
      <c r="F30" s="146"/>
      <c r="G30" s="147"/>
      <c r="J30" s="63"/>
      <c r="K30" s="68"/>
      <c r="L30" s="7"/>
      <c r="M30" s="70"/>
    </row>
    <row r="31" spans="1:13" ht="14.25" customHeight="1" x14ac:dyDescent="0.3">
      <c r="A31" s="63"/>
      <c r="B31" s="156"/>
      <c r="C31" s="157"/>
      <c r="D31" s="141"/>
      <c r="E31" s="141"/>
      <c r="F31" s="141"/>
      <c r="G31" s="147"/>
      <c r="H31" s="122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8"/>
      <c r="D32" s="148"/>
      <c r="E32" s="141"/>
      <c r="F32" s="148"/>
      <c r="G32" s="147"/>
      <c r="H32" s="122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6">
        <f>SUM(C33:C39)</f>
        <v>0</v>
      </c>
      <c r="D40" s="149"/>
      <c r="E40" s="141"/>
      <c r="F40" s="150"/>
      <c r="G40" s="126"/>
      <c r="J40" s="63"/>
      <c r="K40" s="68"/>
      <c r="L40" s="68"/>
      <c r="M40" s="69"/>
    </row>
    <row r="41" spans="1:13" ht="14.25" customHeight="1" x14ac:dyDescent="0.3">
      <c r="A41" s="63"/>
      <c r="B41" s="156"/>
      <c r="C41" s="156"/>
      <c r="D41" s="151"/>
      <c r="E41" s="141"/>
      <c r="F41" s="152"/>
      <c r="G41" s="126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6">
        <f>C40+C30</f>
        <v>0</v>
      </c>
      <c r="D42" s="153"/>
      <c r="E42" s="141"/>
      <c r="F42" s="154"/>
      <c r="G42" s="126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6"/>
      <c r="E43" s="126"/>
      <c r="F43" s="126"/>
      <c r="G43" s="155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7"/>
      <c r="C49" s="138"/>
      <c r="D49" s="141"/>
      <c r="E49" s="126"/>
      <c r="F49" s="138"/>
      <c r="G49" s="159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6">
        <f>C48</f>
        <v>0</v>
      </c>
      <c r="D50" s="63"/>
      <c r="E50" s="126"/>
      <c r="F50" s="138"/>
      <c r="G50" s="159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6"/>
      <c r="F51" s="141"/>
      <c r="G51" s="159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60"/>
      <c r="C63" s="161"/>
      <c r="D63" s="141"/>
      <c r="F63" s="138"/>
      <c r="G63" s="126"/>
    </row>
    <row r="64" spans="1:13" ht="14.25" customHeight="1" x14ac:dyDescent="0.3">
      <c r="B64" s="66" t="s">
        <v>29</v>
      </c>
      <c r="C64" s="136">
        <f>SUM(C56:C62)</f>
        <v>0</v>
      </c>
      <c r="D64" s="63"/>
      <c r="F64" s="138"/>
      <c r="G64" s="126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65" t="s">
        <v>34</v>
      </c>
      <c r="E15" s="6"/>
      <c r="F15" s="165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9"/>
      <c r="D16" s="167"/>
      <c r="E16" s="166"/>
      <c r="F16" s="145"/>
      <c r="G16" s="144"/>
      <c r="H16" s="144"/>
      <c r="K16" s="7"/>
      <c r="L16" s="67"/>
    </row>
    <row r="17" spans="1:13" ht="14.25" customHeight="1" x14ac:dyDescent="0.3">
      <c r="A17" s="63"/>
      <c r="B17" s="61" t="s">
        <v>12</v>
      </c>
      <c r="C17" s="168"/>
      <c r="D17" s="142" t="s">
        <v>57</v>
      </c>
      <c r="E17" s="63"/>
      <c r="F17" s="142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36">
        <f>SUM(C17:C24)</f>
        <v>0</v>
      </c>
      <c r="D25" s="137"/>
      <c r="E25" s="141"/>
      <c r="F25" s="137"/>
      <c r="J25" s="63"/>
      <c r="K25" s="68"/>
      <c r="L25" s="7"/>
      <c r="M25" s="70"/>
    </row>
    <row r="26" spans="1:13" ht="14.25" customHeight="1" x14ac:dyDescent="0.3">
      <c r="A26" s="63"/>
      <c r="B26" s="160"/>
      <c r="C26" s="156"/>
      <c r="D26" s="137"/>
      <c r="E26" s="141"/>
      <c r="F26" s="137"/>
      <c r="G26" s="126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8"/>
      <c r="D27" s="137"/>
      <c r="E27" s="141"/>
      <c r="F27" s="137"/>
      <c r="G27" s="126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36">
        <f>SUM(C28:C34)</f>
        <v>0</v>
      </c>
      <c r="D35" s="137"/>
      <c r="E35" s="141"/>
      <c r="F35" s="137"/>
      <c r="G35" s="126"/>
      <c r="J35" s="63"/>
      <c r="K35" s="68"/>
      <c r="L35" s="68"/>
      <c r="M35" s="69"/>
    </row>
    <row r="36" spans="1:13" ht="14.25" customHeight="1" x14ac:dyDescent="0.3">
      <c r="A36" s="63"/>
      <c r="B36" s="160"/>
      <c r="C36" s="156"/>
      <c r="D36" s="137"/>
      <c r="E36" s="141"/>
      <c r="F36" s="137"/>
      <c r="G36" s="126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36">
        <f>C35+C25</f>
        <v>0</v>
      </c>
      <c r="D37" s="137"/>
      <c r="E37" s="141"/>
      <c r="F37" s="137"/>
      <c r="G37" s="126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26"/>
      <c r="E38" s="126"/>
      <c r="F38" s="126"/>
      <c r="G38" s="155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70" t="s">
        <v>31</v>
      </c>
      <c r="C43" s="171">
        <v>1</v>
      </c>
      <c r="D43" s="63"/>
      <c r="F43" s="171"/>
      <c r="G43" s="172"/>
      <c r="H43" s="173"/>
      <c r="J43" s="63"/>
      <c r="K43" s="68"/>
      <c r="L43" s="7"/>
      <c r="M43" s="67"/>
    </row>
    <row r="44" spans="1:13" ht="14.25" customHeight="1" x14ac:dyDescent="0.3">
      <c r="B44" s="145"/>
      <c r="C44" s="177"/>
      <c r="D44" s="166"/>
      <c r="E44" s="144"/>
      <c r="F44" s="177"/>
      <c r="G44" s="164"/>
      <c r="H44" s="178"/>
      <c r="J44" s="63"/>
      <c r="K44" s="63"/>
      <c r="L44" s="4"/>
      <c r="M44" s="72"/>
    </row>
    <row r="45" spans="1:13" ht="14.25" customHeight="1" x14ac:dyDescent="0.3">
      <c r="B45" s="174" t="s">
        <v>29</v>
      </c>
      <c r="C45" s="175">
        <f>C43</f>
        <v>1</v>
      </c>
      <c r="D45" s="63"/>
      <c r="F45" s="176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>
        <v>1.6E-2</v>
      </c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>
        <v>0.01</v>
      </c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>
        <v>0.13100000000000001</v>
      </c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70" t="s">
        <v>36</v>
      </c>
      <c r="C57" s="179"/>
      <c r="F57" s="171"/>
    </row>
    <row r="58" spans="1:13" ht="14.25" customHeight="1" x14ac:dyDescent="0.3">
      <c r="B58" s="181"/>
      <c r="C58" s="182"/>
      <c r="D58" s="166"/>
      <c r="E58" s="144"/>
      <c r="F58" s="177"/>
      <c r="G58" s="144"/>
      <c r="H58" s="144"/>
    </row>
    <row r="59" spans="1:13" ht="14.25" customHeight="1" x14ac:dyDescent="0.3">
      <c r="B59" s="174" t="s">
        <v>29</v>
      </c>
      <c r="C59" s="175">
        <f>SUM(C51:C57)</f>
        <v>0.157</v>
      </c>
      <c r="D59" s="63"/>
      <c r="F59" s="180"/>
      <c r="G59" s="126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6"/>
    </row>
    <row r="3" spans="1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1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1:14" ht="14.25" customHeight="1" x14ac:dyDescent="0.3">
      <c r="B5" s="88" t="s">
        <v>165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1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1:14" ht="14.25" customHeight="1" x14ac:dyDescent="0.3">
      <c r="B8" s="59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2"/>
      <c r="D10" s="122"/>
      <c r="E10" s="122"/>
      <c r="F10" s="122"/>
      <c r="G10" s="122"/>
      <c r="H10" s="122"/>
      <c r="I10" s="122"/>
      <c r="J10" s="122"/>
    </row>
    <row r="11" spans="1:14" ht="14.25" customHeight="1" x14ac:dyDescent="0.3">
      <c r="B11" s="61" t="s">
        <v>209</v>
      </c>
      <c r="C11" s="82" t="s">
        <v>56</v>
      </c>
      <c r="D11" s="122"/>
      <c r="E11" s="122"/>
      <c r="F11" s="122"/>
      <c r="G11" s="122"/>
      <c r="H11" s="122"/>
      <c r="I11" s="122"/>
      <c r="J11" s="122"/>
    </row>
    <row r="12" spans="1:14" ht="14.25" customHeight="1" x14ac:dyDescent="0.3">
      <c r="B12" s="61" t="s">
        <v>181</v>
      </c>
      <c r="C12" s="82" t="s">
        <v>56</v>
      </c>
      <c r="H12" s="122"/>
      <c r="I12" s="122"/>
      <c r="J12" s="122"/>
    </row>
    <row r="13" spans="1:14" ht="14.25" customHeight="1" x14ac:dyDescent="0.3">
      <c r="B13" s="63"/>
      <c r="C13" s="63"/>
      <c r="D13" s="63"/>
      <c r="E13" s="63"/>
      <c r="F13" s="63"/>
      <c r="G13" s="63"/>
      <c r="H13" s="122"/>
      <c r="I13" s="122"/>
      <c r="J13" s="122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66"/>
      <c r="J15" s="144"/>
      <c r="K15" s="144"/>
    </row>
    <row r="16" spans="1:14" ht="14.25" customHeight="1" x14ac:dyDescent="0.3">
      <c r="B16" s="64"/>
      <c r="C16" s="104" t="s">
        <v>30</v>
      </c>
      <c r="E16" s="104" t="s">
        <v>210</v>
      </c>
      <c r="F16" s="104" t="s">
        <v>211</v>
      </c>
      <c r="G16" s="122"/>
      <c r="H16" s="199" t="s">
        <v>0</v>
      </c>
      <c r="I16" s="200"/>
      <c r="J16" s="122"/>
      <c r="K16" s="122"/>
    </row>
    <row r="17" spans="2:16" ht="14.25" customHeight="1" x14ac:dyDescent="0.3">
      <c r="B17" s="66" t="s">
        <v>11</v>
      </c>
      <c r="C17" s="192"/>
      <c r="E17" s="192"/>
      <c r="F17" s="192"/>
      <c r="G17" s="122"/>
      <c r="H17" s="71"/>
      <c r="I17" s="71"/>
      <c r="J17" s="122"/>
      <c r="K17" s="122"/>
    </row>
    <row r="18" spans="2:16" ht="14.25" customHeight="1" x14ac:dyDescent="0.3">
      <c r="B18" s="61" t="s">
        <v>12</v>
      </c>
      <c r="C18" s="82"/>
      <c r="E18" s="82"/>
      <c r="F18" s="82"/>
      <c r="G18" s="122"/>
      <c r="H18" s="195"/>
      <c r="I18" s="185"/>
      <c r="J18" s="122"/>
      <c r="K18" s="122"/>
    </row>
    <row r="19" spans="2:16" ht="14.25" customHeight="1" x14ac:dyDescent="0.3">
      <c r="B19" s="61" t="s">
        <v>37</v>
      </c>
      <c r="C19" s="82"/>
      <c r="E19" s="82"/>
      <c r="F19" s="82"/>
      <c r="G19" s="122"/>
      <c r="H19" s="195"/>
      <c r="I19" s="185"/>
      <c r="J19" s="122"/>
      <c r="K19" s="122"/>
    </row>
    <row r="20" spans="2:16" ht="14.25" customHeight="1" x14ac:dyDescent="0.3">
      <c r="B20" s="61" t="s">
        <v>15</v>
      </c>
      <c r="C20" s="82"/>
      <c r="E20" s="82"/>
      <c r="F20" s="82"/>
      <c r="G20" s="122"/>
      <c r="H20" s="195"/>
      <c r="I20" s="185"/>
      <c r="J20" s="122"/>
      <c r="K20" s="122"/>
    </row>
    <row r="21" spans="2:16" ht="14.25" customHeight="1" x14ac:dyDescent="0.3">
      <c r="B21" s="61" t="s">
        <v>16</v>
      </c>
      <c r="C21" s="82"/>
      <c r="E21" s="82"/>
      <c r="F21" s="82"/>
      <c r="G21" s="122"/>
      <c r="H21" s="195"/>
      <c r="I21" s="185"/>
      <c r="J21" s="122"/>
      <c r="K21" s="122"/>
      <c r="L21" s="144"/>
    </row>
    <row r="22" spans="2:16" ht="14.25" customHeight="1" x14ac:dyDescent="0.3">
      <c r="B22" s="61" t="s">
        <v>17</v>
      </c>
      <c r="C22" s="82"/>
      <c r="E22" s="82"/>
      <c r="F22" s="82"/>
      <c r="G22" s="122"/>
      <c r="H22" s="195"/>
      <c r="I22" s="185"/>
      <c r="J22" s="122"/>
      <c r="K22" s="122"/>
      <c r="L22" s="122"/>
    </row>
    <row r="23" spans="2:16" ht="14.25" customHeight="1" x14ac:dyDescent="0.3">
      <c r="B23" s="66" t="s">
        <v>27</v>
      </c>
      <c r="C23" s="139">
        <f>SUM(C18:C22)</f>
        <v>0</v>
      </c>
      <c r="E23" s="140"/>
      <c r="F23" s="140"/>
      <c r="G23" s="122"/>
      <c r="H23" s="155"/>
      <c r="I23" s="155"/>
      <c r="J23" s="122"/>
      <c r="K23" s="122"/>
      <c r="L23" s="122"/>
    </row>
    <row r="24" spans="2:16" ht="14.25" customHeight="1" x14ac:dyDescent="0.3">
      <c r="B24" s="160"/>
      <c r="C24" s="162"/>
      <c r="D24" s="126"/>
      <c r="E24" s="162"/>
      <c r="F24" s="162"/>
      <c r="G24" s="122"/>
      <c r="H24" s="155"/>
      <c r="I24" s="155"/>
      <c r="J24" s="122"/>
      <c r="K24" s="122"/>
      <c r="L24" s="122"/>
    </row>
    <row r="25" spans="2:16" ht="14.25" customHeight="1" x14ac:dyDescent="0.3">
      <c r="B25" s="66" t="s">
        <v>18</v>
      </c>
      <c r="C25" s="193"/>
      <c r="E25" s="193"/>
      <c r="F25" s="161"/>
      <c r="G25" s="122"/>
      <c r="H25" s="155"/>
      <c r="I25" s="155"/>
      <c r="J25" s="122"/>
      <c r="K25" s="122"/>
      <c r="L25" s="122"/>
    </row>
    <row r="26" spans="2:16" ht="14.25" customHeight="1" x14ac:dyDescent="0.3">
      <c r="B26" s="61" t="s">
        <v>38</v>
      </c>
      <c r="C26" s="82"/>
      <c r="E26" s="82"/>
      <c r="F26" s="82"/>
      <c r="G26" s="122"/>
      <c r="H26" s="195"/>
      <c r="I26" s="185"/>
      <c r="J26" s="122"/>
      <c r="K26" s="122"/>
      <c r="L26" s="122"/>
    </row>
    <row r="27" spans="2:16" ht="14.25" customHeight="1" x14ac:dyDescent="0.3">
      <c r="B27" s="61" t="s">
        <v>32</v>
      </c>
      <c r="C27" s="82"/>
      <c r="E27" s="82"/>
      <c r="F27" s="82"/>
      <c r="G27" s="122"/>
      <c r="H27" s="195"/>
      <c r="I27" s="185"/>
      <c r="J27" s="122"/>
      <c r="K27" s="122"/>
      <c r="L27" s="122"/>
    </row>
    <row r="28" spans="2:16" ht="14.25" customHeight="1" x14ac:dyDescent="0.3">
      <c r="B28" s="61" t="s">
        <v>21</v>
      </c>
      <c r="C28" s="82"/>
      <c r="E28" s="82"/>
      <c r="F28" s="82"/>
      <c r="G28" s="122"/>
      <c r="H28" s="195"/>
      <c r="I28" s="185"/>
      <c r="J28" s="122"/>
      <c r="K28" s="122"/>
      <c r="L28" s="122"/>
    </row>
    <row r="29" spans="2:16" ht="14.25" customHeight="1" x14ac:dyDescent="0.3">
      <c r="B29" s="61" t="s">
        <v>22</v>
      </c>
      <c r="C29" s="82"/>
      <c r="E29" s="82"/>
      <c r="F29" s="82"/>
      <c r="G29" s="122"/>
      <c r="H29" s="195"/>
      <c r="I29" s="185"/>
      <c r="J29" s="122"/>
      <c r="K29" s="122"/>
      <c r="L29" s="122"/>
    </row>
    <row r="30" spans="2:16" ht="14.25" customHeight="1" x14ac:dyDescent="0.3">
      <c r="B30" s="61" t="s">
        <v>26</v>
      </c>
      <c r="C30" s="82"/>
      <c r="E30" s="171"/>
      <c r="F30" s="171"/>
      <c r="G30" s="122"/>
      <c r="H30" s="195"/>
      <c r="I30" s="186"/>
      <c r="J30" s="122"/>
      <c r="K30" s="122"/>
      <c r="L30" s="122"/>
    </row>
    <row r="31" spans="2:16" ht="14.25" customHeight="1" x14ac:dyDescent="0.3">
      <c r="B31" s="66" t="s">
        <v>28</v>
      </c>
      <c r="C31" s="139">
        <f>SUM(C26:C30)</f>
        <v>0</v>
      </c>
      <c r="D31" s="126"/>
      <c r="E31" s="183"/>
      <c r="F31" s="183"/>
      <c r="G31" s="144"/>
      <c r="H31" s="71"/>
      <c r="I31" s="71"/>
      <c r="J31" s="144"/>
      <c r="K31" s="144"/>
      <c r="L31" s="144"/>
      <c r="M31" s="144"/>
      <c r="N31" s="144"/>
      <c r="O31" s="144"/>
      <c r="P31" s="144"/>
    </row>
    <row r="32" spans="2:16" ht="14.25" customHeight="1" x14ac:dyDescent="0.3">
      <c r="B32" s="160"/>
      <c r="C32" s="163"/>
      <c r="D32" s="126"/>
      <c r="E32" s="163"/>
      <c r="F32" s="184"/>
      <c r="G32" s="122"/>
      <c r="H32" s="71"/>
      <c r="I32" s="71"/>
      <c r="J32" s="122"/>
      <c r="K32" s="122"/>
      <c r="L32" s="122"/>
      <c r="M32" s="122"/>
      <c r="N32" s="122"/>
      <c r="O32" s="122"/>
      <c r="P32" s="122"/>
    </row>
    <row r="33" spans="2:16" ht="14.25" customHeight="1" x14ac:dyDescent="0.3">
      <c r="B33" s="66" t="s">
        <v>29</v>
      </c>
      <c r="C33" s="139">
        <f>SUM(C23,C31)</f>
        <v>0</v>
      </c>
      <c r="E33" s="183"/>
      <c r="F33" s="183"/>
      <c r="G33" s="122"/>
      <c r="H33" s="71"/>
      <c r="I33" s="71"/>
      <c r="J33" s="122"/>
      <c r="K33" s="122"/>
      <c r="L33" s="122"/>
      <c r="M33" s="122"/>
      <c r="N33" s="122"/>
      <c r="O33" s="122"/>
      <c r="P33" s="122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6"/>
    </row>
    <row r="3" spans="2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2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2:14" ht="14.25" customHeight="1" x14ac:dyDescent="0.3">
      <c r="B5" s="88" t="s">
        <v>179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2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2:14" ht="14.25" customHeight="1" x14ac:dyDescent="0.3">
      <c r="E8" s="122"/>
      <c r="F8" s="122"/>
      <c r="G8" s="122"/>
      <c r="H8" s="122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210</v>
      </c>
      <c r="F11" s="104" t="s">
        <v>211</v>
      </c>
      <c r="H11" s="201" t="s">
        <v>0</v>
      </c>
      <c r="I11" s="202"/>
      <c r="J11" s="122"/>
    </row>
    <row r="12" spans="2:14" ht="14.25" customHeight="1" x14ac:dyDescent="0.3">
      <c r="B12" s="66" t="s">
        <v>11</v>
      </c>
      <c r="C12" s="187"/>
      <c r="E12" s="187"/>
      <c r="F12" s="187"/>
      <c r="G12" s="126"/>
      <c r="H12" s="71"/>
      <c r="I12" s="137"/>
      <c r="J12" s="122"/>
    </row>
    <row r="13" spans="2:14" ht="14.25" customHeight="1" x14ac:dyDescent="0.3">
      <c r="B13" s="61" t="s">
        <v>12</v>
      </c>
      <c r="C13" s="82"/>
      <c r="E13" s="82"/>
      <c r="F13" s="82"/>
      <c r="H13" s="195"/>
      <c r="I13" s="185"/>
      <c r="J13" s="122"/>
    </row>
    <row r="14" spans="2:14" ht="14.25" customHeight="1" x14ac:dyDescent="0.3">
      <c r="B14" s="61" t="s">
        <v>37</v>
      </c>
      <c r="C14" s="82">
        <v>0.40200000000000002</v>
      </c>
      <c r="E14" s="82"/>
      <c r="F14" s="82"/>
      <c r="H14" s="195"/>
      <c r="I14" s="185"/>
      <c r="J14" s="122"/>
    </row>
    <row r="15" spans="2:14" ht="14.25" customHeight="1" x14ac:dyDescent="0.3">
      <c r="B15" s="61" t="s">
        <v>15</v>
      </c>
      <c r="C15" s="82">
        <v>0.441</v>
      </c>
      <c r="E15" s="82"/>
      <c r="F15" s="82"/>
      <c r="H15" s="195"/>
      <c r="I15" s="185"/>
      <c r="J15" s="122"/>
    </row>
    <row r="16" spans="2:14" ht="14.25" customHeight="1" x14ac:dyDescent="0.3">
      <c r="B16" s="61" t="s">
        <v>16</v>
      </c>
      <c r="C16" s="82"/>
      <c r="E16" s="82"/>
      <c r="F16" s="82"/>
      <c r="H16" s="195"/>
      <c r="I16" s="185"/>
      <c r="J16" s="122"/>
    </row>
    <row r="17" spans="2:10" ht="14.25" customHeight="1" x14ac:dyDescent="0.3">
      <c r="B17" s="61" t="s">
        <v>17</v>
      </c>
      <c r="C17" s="82"/>
      <c r="E17" s="82"/>
      <c r="F17" s="82"/>
      <c r="H17" s="195"/>
      <c r="I17" s="185"/>
      <c r="J17" s="122"/>
    </row>
    <row r="18" spans="2:10" ht="14.25" customHeight="1" x14ac:dyDescent="0.3">
      <c r="B18" s="66" t="s">
        <v>27</v>
      </c>
      <c r="C18" s="139">
        <f>SUM(C13:C17)</f>
        <v>0.84299999999999997</v>
      </c>
      <c r="E18" s="140"/>
      <c r="F18" s="122"/>
      <c r="G18" s="122"/>
      <c r="H18" s="122"/>
      <c r="I18" s="122"/>
      <c r="J18" s="122"/>
    </row>
    <row r="19" spans="2:10" ht="14.25" customHeight="1" x14ac:dyDescent="0.3">
      <c r="B19" s="160"/>
      <c r="C19" s="194"/>
      <c r="E19" s="194"/>
      <c r="F19" s="194"/>
      <c r="H19" s="155"/>
      <c r="I19" s="68"/>
      <c r="J19" s="122"/>
    </row>
    <row r="20" spans="2:10" ht="14.25" customHeight="1" x14ac:dyDescent="0.3">
      <c r="B20" s="66" t="s">
        <v>18</v>
      </c>
      <c r="C20" s="193"/>
      <c r="E20" s="193"/>
      <c r="F20" s="193"/>
      <c r="H20" s="155"/>
      <c r="I20" s="68"/>
      <c r="J20" s="122"/>
    </row>
    <row r="21" spans="2:10" ht="14.25" customHeight="1" x14ac:dyDescent="0.3">
      <c r="B21" s="61" t="s">
        <v>38</v>
      </c>
      <c r="C21" s="82">
        <v>1.6E-2</v>
      </c>
      <c r="E21" s="82"/>
      <c r="F21" s="82">
        <v>1</v>
      </c>
      <c r="H21" s="195"/>
      <c r="I21" s="185"/>
      <c r="J21" s="116"/>
    </row>
    <row r="22" spans="2:10" ht="14.25" customHeight="1" x14ac:dyDescent="0.3">
      <c r="B22" s="61" t="s">
        <v>32</v>
      </c>
      <c r="C22" s="82">
        <v>0.01</v>
      </c>
      <c r="E22" s="82"/>
      <c r="F22" s="82">
        <v>1</v>
      </c>
      <c r="H22" s="195"/>
      <c r="I22" s="185"/>
      <c r="J22" s="116"/>
    </row>
    <row r="23" spans="2:10" ht="14.25" customHeight="1" x14ac:dyDescent="0.3">
      <c r="B23" s="61" t="s">
        <v>21</v>
      </c>
      <c r="C23" s="82"/>
      <c r="E23" s="82"/>
      <c r="F23" s="82"/>
      <c r="H23" s="195"/>
      <c r="I23" s="185"/>
      <c r="J23" s="116"/>
    </row>
    <row r="24" spans="2:10" ht="14.25" customHeight="1" x14ac:dyDescent="0.3">
      <c r="B24" s="61" t="s">
        <v>22</v>
      </c>
      <c r="C24" s="82">
        <v>0.13100000000000001</v>
      </c>
      <c r="E24" s="82">
        <v>0.122</v>
      </c>
      <c r="F24" s="82">
        <v>0.878</v>
      </c>
      <c r="H24" s="195"/>
      <c r="I24" s="185"/>
      <c r="J24" s="116"/>
    </row>
    <row r="25" spans="2:10" ht="14.25" customHeight="1" x14ac:dyDescent="0.3">
      <c r="B25" s="61" t="s">
        <v>26</v>
      </c>
      <c r="C25" s="82"/>
      <c r="E25" s="82"/>
      <c r="F25" s="82"/>
      <c r="H25" s="195"/>
      <c r="I25" s="185"/>
      <c r="J25" s="116"/>
    </row>
    <row r="26" spans="2:10" ht="14.25" customHeight="1" x14ac:dyDescent="0.3">
      <c r="B26" s="66" t="s">
        <v>28</v>
      </c>
      <c r="C26" s="139">
        <f>SUM(C21:C25)</f>
        <v>0.157</v>
      </c>
      <c r="E26" s="183"/>
      <c r="F26" s="183"/>
      <c r="I26" s="68"/>
      <c r="J26" s="116"/>
    </row>
    <row r="27" spans="2:10" ht="14.25" customHeight="1" x14ac:dyDescent="0.3">
      <c r="B27" s="160"/>
      <c r="C27" s="163"/>
      <c r="E27" s="184"/>
      <c r="F27" s="184"/>
      <c r="I27" s="68"/>
      <c r="J27" s="116"/>
    </row>
    <row r="28" spans="2:10" ht="14.25" customHeight="1" x14ac:dyDescent="0.3">
      <c r="B28" s="66" t="s">
        <v>29</v>
      </c>
      <c r="C28" s="139">
        <f>SUM(C18,C26)</f>
        <v>1</v>
      </c>
      <c r="E28" s="183"/>
      <c r="F28" s="183"/>
      <c r="I28" s="68"/>
      <c r="J28" s="116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64" style="117" customWidth="1"/>
    <col min="3" max="3" width="15" style="117" customWidth="1"/>
    <col min="4" max="4" width="23.7109375" style="117" customWidth="1"/>
    <col min="5" max="5" width="49.140625" style="117" customWidth="1"/>
    <col min="6" max="6" width="1" style="117" customWidth="1"/>
    <col min="7" max="7" width="15" style="117" customWidth="1"/>
    <col min="8" max="8" width="10" style="116" customWidth="1"/>
    <col min="9" max="9" width="10" style="117" customWidth="1"/>
    <col min="10" max="16384" width="9.28515625" style="117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6"/>
      <c r="D3" s="116"/>
      <c r="E3" s="116"/>
      <c r="F3" s="116"/>
      <c r="G3" s="53"/>
    </row>
    <row r="4" spans="2:7" ht="14.25" customHeight="1" x14ac:dyDescent="0.3">
      <c r="B4" s="127" t="s">
        <v>51</v>
      </c>
      <c r="C4" s="116"/>
      <c r="D4" s="116"/>
      <c r="E4" s="116"/>
      <c r="F4" s="116"/>
      <c r="G4" s="53"/>
    </row>
    <row r="5" spans="2:7" ht="14.25" customHeight="1" x14ac:dyDescent="0.3">
      <c r="B5" s="55" t="s">
        <v>99</v>
      </c>
      <c r="C5" s="116"/>
      <c r="D5" s="116"/>
      <c r="E5" s="116"/>
      <c r="F5" s="116"/>
      <c r="G5" s="53"/>
    </row>
    <row r="6" spans="2:7" ht="14.25" customHeight="1" x14ac:dyDescent="0.3">
      <c r="B6" s="55" t="s">
        <v>172</v>
      </c>
      <c r="C6" s="116"/>
      <c r="D6" s="116"/>
      <c r="E6" s="116"/>
      <c r="F6" s="116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216</v>
      </c>
      <c r="F12" s="113"/>
      <c r="G12" s="65" t="s">
        <v>0</v>
      </c>
    </row>
    <row r="13" spans="2:7" ht="14.25" customHeight="1" x14ac:dyDescent="0.3">
      <c r="B13" s="61" t="s">
        <v>69</v>
      </c>
      <c r="C13" s="188"/>
      <c r="D13" s="189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8"/>
      <c r="D14" s="190" t="s">
        <v>248</v>
      </c>
      <c r="E14" s="83"/>
      <c r="F14" s="63"/>
      <c r="G14" s="83"/>
    </row>
    <row r="15" spans="2:7" ht="14.25" customHeight="1" x14ac:dyDescent="0.3">
      <c r="B15" s="61" t="s">
        <v>49</v>
      </c>
      <c r="C15" s="188"/>
      <c r="D15" s="189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8"/>
      <c r="D16" s="191" t="s">
        <v>248</v>
      </c>
      <c r="E16" s="83"/>
      <c r="F16" s="63"/>
      <c r="G16" s="83"/>
    </row>
    <row r="17" spans="2:8" ht="14.25" customHeight="1" x14ac:dyDescent="0.3">
      <c r="B17" s="61" t="s">
        <v>213</v>
      </c>
      <c r="C17" s="188"/>
      <c r="D17" s="191" t="s">
        <v>248</v>
      </c>
      <c r="E17" s="83"/>
      <c r="F17" s="63"/>
      <c r="G17" s="83"/>
      <c r="H17" s="122"/>
    </row>
    <row r="18" spans="2:8" ht="14.25" customHeight="1" x14ac:dyDescent="0.3">
      <c r="B18" s="61" t="s">
        <v>214</v>
      </c>
      <c r="C18" s="188"/>
      <c r="D18" s="190" t="s">
        <v>248</v>
      </c>
      <c r="E18" s="83"/>
      <c r="F18" s="63"/>
      <c r="G18" s="83"/>
    </row>
    <row r="19" spans="2:8" ht="14.25" customHeight="1" x14ac:dyDescent="0.3">
      <c r="B19" s="61" t="s">
        <v>215</v>
      </c>
      <c r="C19" s="188"/>
      <c r="D19" s="190" t="s">
        <v>248</v>
      </c>
      <c r="E19" s="83"/>
      <c r="F19" s="63"/>
      <c r="G19" s="83"/>
      <c r="H19" s="122"/>
    </row>
    <row r="20" spans="2:8" ht="14.25" customHeight="1" x14ac:dyDescent="0.3">
      <c r="B20" s="61" t="s">
        <v>50</v>
      </c>
      <c r="C20" s="188"/>
      <c r="D20" s="189" t="s">
        <v>248</v>
      </c>
      <c r="E20" s="83"/>
      <c r="F20" s="63"/>
      <c r="G20" s="83"/>
    </row>
    <row r="21" spans="2:8" ht="14.25" customHeight="1" x14ac:dyDescent="0.3">
      <c r="B21" s="160"/>
      <c r="C21" s="163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9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5"/>
      <c r="F23" s="115"/>
      <c r="G23" s="116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216</v>
      </c>
      <c r="F26" s="113"/>
      <c r="G26" s="65" t="s">
        <v>0</v>
      </c>
    </row>
    <row r="27" spans="2:8" ht="14.25" customHeight="1" x14ac:dyDescent="0.3">
      <c r="B27" s="61" t="s">
        <v>69</v>
      </c>
      <c r="C27" s="188">
        <v>0</v>
      </c>
      <c r="D27" s="189" t="s">
        <v>249</v>
      </c>
      <c r="E27" s="83"/>
      <c r="F27" s="63"/>
      <c r="G27" s="83"/>
    </row>
    <row r="28" spans="2:8" ht="14.25" customHeight="1" x14ac:dyDescent="0.3">
      <c r="B28" s="61" t="s">
        <v>48</v>
      </c>
      <c r="C28" s="188"/>
      <c r="D28" s="190" t="s">
        <v>248</v>
      </c>
      <c r="E28" s="83"/>
      <c r="F28" s="63"/>
      <c r="G28" s="83"/>
    </row>
    <row r="29" spans="2:8" ht="14.25" customHeight="1" x14ac:dyDescent="0.3">
      <c r="B29" s="61" t="s">
        <v>49</v>
      </c>
      <c r="C29" s="188"/>
      <c r="D29" s="189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8"/>
      <c r="D30" s="191" t="s">
        <v>248</v>
      </c>
      <c r="E30" s="83"/>
      <c r="F30" s="63"/>
      <c r="G30" s="83"/>
    </row>
    <row r="31" spans="2:8" ht="14.25" customHeight="1" x14ac:dyDescent="0.3">
      <c r="B31" s="61" t="s">
        <v>213</v>
      </c>
      <c r="C31" s="188"/>
      <c r="D31" s="191" t="s">
        <v>248</v>
      </c>
      <c r="E31" s="83"/>
      <c r="F31" s="63"/>
      <c r="G31" s="83"/>
      <c r="H31" s="122"/>
    </row>
    <row r="32" spans="2:8" ht="14.25" customHeight="1" x14ac:dyDescent="0.3">
      <c r="B32" s="61" t="s">
        <v>214</v>
      </c>
      <c r="C32" s="188"/>
      <c r="D32" s="190" t="s">
        <v>248</v>
      </c>
      <c r="E32" s="83"/>
      <c r="F32" s="63"/>
      <c r="G32" s="83"/>
    </row>
    <row r="33" spans="2:8" ht="14.25" customHeight="1" x14ac:dyDescent="0.3">
      <c r="B33" s="61" t="s">
        <v>215</v>
      </c>
      <c r="C33" s="188"/>
      <c r="D33" s="190" t="s">
        <v>248</v>
      </c>
      <c r="E33" s="83"/>
      <c r="F33" s="63"/>
      <c r="G33" s="83"/>
      <c r="H33" s="122"/>
    </row>
    <row r="34" spans="2:8" ht="14.25" customHeight="1" x14ac:dyDescent="0.3">
      <c r="B34" s="61" t="s">
        <v>50</v>
      </c>
      <c r="C34" s="188"/>
      <c r="D34" s="189" t="s">
        <v>248</v>
      </c>
      <c r="E34" s="83"/>
      <c r="F34" s="63"/>
      <c r="G34" s="83"/>
    </row>
    <row r="35" spans="2:8" ht="14.25" customHeight="1" x14ac:dyDescent="0.3">
      <c r="B35" s="160"/>
      <c r="C35" s="163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9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8554687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8554687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42578125" style="124" customWidth="1"/>
    <col min="21" max="21" width="10.85546875" style="124" customWidth="1"/>
    <col min="22" max="22" width="8" style="124" customWidth="1"/>
    <col min="23" max="23" width="8.140625" style="124" customWidth="1"/>
    <col min="24" max="24" width="9.28515625" style="124"/>
    <col min="25" max="28" width="18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7" t="s">
        <v>51</v>
      </c>
      <c r="C4" s="122"/>
      <c r="D4" s="122"/>
      <c r="E4" s="122"/>
      <c r="F4" s="122"/>
      <c r="G4" s="122"/>
      <c r="H4" s="122"/>
      <c r="I4" s="122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217</v>
      </c>
      <c r="C5" s="122"/>
      <c r="D5" s="122"/>
      <c r="E5" s="122"/>
      <c r="F5" s="122"/>
      <c r="G5" s="122"/>
      <c r="H5" s="122"/>
      <c r="I5" s="12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101</v>
      </c>
      <c r="C6" s="122"/>
      <c r="D6" s="122"/>
      <c r="E6" s="122"/>
      <c r="F6" s="122"/>
      <c r="G6" s="122"/>
      <c r="H6" s="122"/>
      <c r="I6" s="122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102</v>
      </c>
      <c r="C7" s="122"/>
      <c r="D7" s="122"/>
      <c r="E7" s="122"/>
      <c r="F7" s="122"/>
      <c r="G7" s="122"/>
      <c r="H7" s="122"/>
      <c r="I7" s="12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108" t="s">
        <v>174</v>
      </c>
      <c r="C8" s="122"/>
      <c r="D8" s="122"/>
      <c r="E8" s="122"/>
      <c r="F8" s="122"/>
      <c r="G8" s="122"/>
      <c r="H8" s="122"/>
      <c r="I8" s="122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91" t="s">
        <v>173</v>
      </c>
      <c r="C9" s="122"/>
      <c r="D9" s="122"/>
      <c r="E9" s="122"/>
      <c r="F9" s="122"/>
      <c r="G9" s="122"/>
      <c r="H9" s="122"/>
      <c r="I9" s="122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218</v>
      </c>
      <c r="C10" s="122"/>
      <c r="D10" s="122"/>
      <c r="E10" s="122"/>
      <c r="F10" s="122"/>
      <c r="G10" s="122"/>
      <c r="H10" s="122"/>
      <c r="I10" s="122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118"/>
      <c r="C11" s="57"/>
      <c r="D11" s="57"/>
      <c r="E11" s="57"/>
      <c r="F11" s="57"/>
      <c r="G11" s="57"/>
      <c r="H11" s="57"/>
      <c r="I11" s="5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3"/>
    </row>
    <row r="13" spans="1:41" s="102" customFormat="1" ht="48" x14ac:dyDescent="0.3">
      <c r="A13" s="112"/>
      <c r="B13" s="105" t="s">
        <v>39</v>
      </c>
      <c r="C13" s="95" t="s">
        <v>229</v>
      </c>
      <c r="D13" s="95" t="s">
        <v>40</v>
      </c>
      <c r="E13" s="95" t="s">
        <v>183</v>
      </c>
      <c r="F13" s="95" t="s">
        <v>41</v>
      </c>
      <c r="G13" s="95" t="s">
        <v>42</v>
      </c>
      <c r="H13" s="100" t="s">
        <v>29</v>
      </c>
      <c r="I13" s="100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100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9"/>
      <c r="AI13" s="90" t="s">
        <v>10</v>
      </c>
      <c r="AJ13" s="90"/>
      <c r="AK13" s="90"/>
      <c r="AL13" s="112"/>
      <c r="AM13" s="112"/>
      <c r="AN13" s="112"/>
      <c r="AO13" s="112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4257812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4257812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85546875" style="124" customWidth="1"/>
    <col min="21" max="21" width="10.7109375" style="124" customWidth="1"/>
    <col min="22" max="22" width="8" style="124" customWidth="1"/>
    <col min="23" max="23" width="8.140625" style="124" customWidth="1"/>
    <col min="24" max="24" width="9.28515625" style="124"/>
    <col min="25" max="25" width="15.42578125" style="124" customWidth="1"/>
    <col min="26" max="26" width="18.28515625" style="124" customWidth="1"/>
    <col min="27" max="28" width="15.42578125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1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5"/>
    </row>
    <row r="5" spans="1:41" s="121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1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1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8"/>
      <c r="C8" s="57"/>
      <c r="D8" s="57"/>
      <c r="E8" s="57"/>
      <c r="F8" s="57"/>
      <c r="G8" s="57"/>
      <c r="H8" s="57"/>
      <c r="I8" s="5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/>
    </row>
    <row r="10" spans="1:41" s="102" customFormat="1" ht="60" x14ac:dyDescent="0.3">
      <c r="A10" s="112"/>
      <c r="B10" s="105" t="s">
        <v>39</v>
      </c>
      <c r="C10" s="95" t="s">
        <v>229</v>
      </c>
      <c r="D10" s="95" t="s">
        <v>40</v>
      </c>
      <c r="E10" s="95" t="s">
        <v>183</v>
      </c>
      <c r="F10" s="95" t="s">
        <v>41</v>
      </c>
      <c r="G10" s="95" t="s">
        <v>42</v>
      </c>
      <c r="H10" s="100" t="s">
        <v>29</v>
      </c>
      <c r="I10" s="100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100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9"/>
      <c r="AI10" s="90" t="s">
        <v>10</v>
      </c>
      <c r="AJ10" s="90"/>
      <c r="AK10" s="90"/>
      <c r="AL10" s="112"/>
      <c r="AM10" s="112"/>
      <c r="AN10" s="112"/>
      <c r="AO10" s="112"/>
    </row>
    <row r="11" spans="1:41" ht="14.25" customHeight="1" x14ac:dyDescent="0.3">
      <c r="B11" s="87" t="s">
        <v>250</v>
      </c>
      <c r="C11" s="99"/>
      <c r="D11" s="87" t="s">
        <v>251</v>
      </c>
      <c r="E11" s="87" t="s">
        <v>252</v>
      </c>
      <c r="F11" s="87" t="s">
        <v>253</v>
      </c>
      <c r="G11" s="99">
        <v>2014</v>
      </c>
      <c r="H11" s="97">
        <v>15</v>
      </c>
      <c r="I11" s="97">
        <v>7.5</v>
      </c>
      <c r="J11" s="93"/>
      <c r="K11" s="93"/>
      <c r="L11" s="93"/>
      <c r="M11" s="93"/>
      <c r="N11" s="93"/>
      <c r="O11" s="93"/>
      <c r="P11" s="93">
        <v>7.5</v>
      </c>
      <c r="Q11" s="93"/>
      <c r="R11" s="93"/>
      <c r="S11" s="98">
        <v>7.5</v>
      </c>
      <c r="T11" s="93"/>
      <c r="U11" s="93"/>
      <c r="V11" s="93"/>
      <c r="W11" s="93">
        <v>7.5</v>
      </c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123"/>
      <c r="AI11" s="119" t="s">
        <v>254</v>
      </c>
      <c r="AJ11" s="119"/>
      <c r="AK11" s="119"/>
      <c r="AL11" s="107"/>
      <c r="AM11" s="107"/>
      <c r="AN11" s="107"/>
      <c r="AO11" s="107"/>
    </row>
    <row r="12" spans="1:41" ht="14.25" customHeight="1" x14ac:dyDescent="0.3">
      <c r="B12" s="87" t="s">
        <v>255</v>
      </c>
      <c r="C12" s="99">
        <v>1987</v>
      </c>
      <c r="D12" s="87" t="s">
        <v>256</v>
      </c>
      <c r="E12" s="87" t="s">
        <v>257</v>
      </c>
      <c r="F12" s="87" t="s">
        <v>258</v>
      </c>
      <c r="G12" s="99">
        <v>2015</v>
      </c>
      <c r="H12" s="97">
        <v>284.2</v>
      </c>
      <c r="I12" s="97">
        <v>239.2</v>
      </c>
      <c r="J12" s="93">
        <v>239.2</v>
      </c>
      <c r="K12" s="93"/>
      <c r="L12" s="93"/>
      <c r="M12" s="93"/>
      <c r="N12" s="93"/>
      <c r="O12" s="93"/>
      <c r="P12" s="93"/>
      <c r="Q12" s="93"/>
      <c r="R12" s="93"/>
      <c r="S12" s="98">
        <v>45</v>
      </c>
      <c r="T12" s="93"/>
      <c r="U12" s="93"/>
      <c r="V12" s="93"/>
      <c r="W12" s="93"/>
      <c r="X12" s="93">
        <v>45</v>
      </c>
      <c r="Y12" s="93"/>
      <c r="Z12" s="93"/>
      <c r="AA12" s="93"/>
      <c r="AB12" s="93"/>
      <c r="AC12" s="93"/>
      <c r="AD12" s="93"/>
      <c r="AE12" s="93"/>
      <c r="AF12" s="93"/>
      <c r="AG12" s="93"/>
      <c r="AH12" s="123"/>
      <c r="AI12" s="119" t="s">
        <v>259</v>
      </c>
      <c r="AJ12" s="119"/>
      <c r="AK12" s="119"/>
      <c r="AL12" s="107"/>
      <c r="AM12" s="107"/>
      <c r="AN12" s="107"/>
      <c r="AO12" s="107"/>
    </row>
    <row r="13" spans="1:41" ht="14.25" customHeight="1" x14ac:dyDescent="0.3">
      <c r="B13" s="87" t="s">
        <v>260</v>
      </c>
      <c r="C13" s="99">
        <v>2013</v>
      </c>
      <c r="D13" s="87" t="s">
        <v>256</v>
      </c>
      <c r="E13" s="87" t="s">
        <v>261</v>
      </c>
      <c r="F13" s="87" t="s">
        <v>253</v>
      </c>
      <c r="G13" s="99">
        <v>2015</v>
      </c>
      <c r="H13" s="97">
        <v>40</v>
      </c>
      <c r="I13" s="97">
        <v>0</v>
      </c>
      <c r="J13" s="93"/>
      <c r="K13" s="93"/>
      <c r="L13" s="93"/>
      <c r="M13" s="93"/>
      <c r="N13" s="93"/>
      <c r="O13" s="93"/>
      <c r="P13" s="93"/>
      <c r="Q13" s="93"/>
      <c r="R13" s="93"/>
      <c r="S13" s="98">
        <v>40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>
        <v>40</v>
      </c>
      <c r="AF13" s="93"/>
      <c r="AG13" s="93"/>
      <c r="AH13" s="123"/>
      <c r="AI13" s="119" t="s">
        <v>254</v>
      </c>
      <c r="AJ13" s="119" t="s">
        <v>262</v>
      </c>
      <c r="AK13" s="119"/>
      <c r="AL13" s="107"/>
      <c r="AM13" s="107"/>
      <c r="AN13" s="107"/>
      <c r="AO13" s="107"/>
    </row>
  </sheetData>
  <protectedRanges>
    <protectedRange sqref="AI11:AK13" name="Bronnen1"/>
    <protectedRange sqref="T11:AG13 J11:R13" name="Bereik2"/>
    <protectedRange sqref="B11:G13" name="Bereik1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