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5AC83890-2804-4828-A2ED-85884506D7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<sst xmlns="http://schemas.openxmlformats.org/spreadsheetml/2006/main" count="831" uniqueCount="468">
  <si>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</si>
  <si>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</si>
  <si>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</si>
  <si>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</si>
  <si>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</si>
  <si>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</si>
  <si>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</si>
  <si>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</si>
  <si>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</si>
  <si>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</si>
  <si>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</si>
  <si>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</si>
  <si>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</si>
  <si>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</si>
  <si>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</si>
  <si>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</si>
  <si>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</si>
  <si>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</si>
  <si>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</si>
  <si>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</si>
  <si>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</si>
  <si>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</si>
  <si>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</si>
  <si>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</si>
  <si>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</si>
  <si>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</si>
  <si>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</si>
  <si>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</si>
  <si>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</si>
  <si>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</si>
  <si>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</si>
  <si>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</si>
  <si>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</si>
  <si>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</si>
  <si>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</si>
  <si>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</si>
  <si>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</si>
  <si>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</si>
  <si>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</si>
  <si>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</si>
  <si>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</si>
  <si>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</si>
  <si>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</si>
  <si>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</si>
  <si>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</si>
  <si>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</si>
  <si>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</si>
  <si>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</si>
  <si>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</si>
  <si>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</si>
  <si>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</si>
  <si>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</si>
  <si>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</si>
  <si>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</si>
  <si>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</si>
  <si>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</si>
  <si>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</si>
  <si>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</si>
  <si>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</si>
  <si>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</si>
  <si>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</si>
  <si>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</si>
  <si>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</si>
  <si>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</si>
  <si>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</si>
  <si>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</si>
  <si>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</si>
  <si>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</si>
  <si>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</si>
  <si>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</si>
  <si>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</si>
  <si>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</si>
  <si>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</si>
  <si>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</si>
  <si>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</si>
  <si>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</si>
  <si>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</si>
  <si>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</si>
  <si>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</si>
  <si>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</si>
  <si>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</si>
  <si>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</si>
  <si>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</si>
  <si>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</si>
  <si>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</si>
  <si>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</si>
  <si>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</si>
  <si>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</si>
  <si>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</si>
  <si>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</si>
  <si>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</si>
  <si>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</si>
  <si>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</si>
  <si>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</si>
  <si>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</si>
  <si>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</si>
  <si>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</si>
  <si>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</si>
  <si>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</si>
  <si>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</si>
  <si>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</si>
  <si>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</si>
  <si>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</si>
  <si>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</si>
  <si>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</si>
  <si>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</si>
  <si>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</si>
  <si>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</si>
  <si>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</si>
  <si>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</si>
  <si>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</si>
  <si>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</si>
  <si>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</si>
  <si>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</si>
  <si>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</si>
  <si>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</si>
  <si>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</si>
  <si>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</si>
  <si>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</si>
  <si>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</si>
  <si>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</si>
  <si>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</si>
  <si>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</si>
  <si>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</si>
  <si>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</si>
  <si>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</si>
  <si>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</si>
  <si>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</si>
  <si>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</si>
  <si>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</si>
  <si>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</si>
  <si>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</si>
  <si>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</si>
  <si>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</si>
  <si>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</si>
  <si>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</si>
  <si>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</si>
  <si>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</si>
  <si>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</si>
  <si>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</si>
  <si>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</si>
  <si>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</si>
  <si>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</si>
  <si>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</si>
  <si>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</si>
  <si>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</si>
  <si>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</si>
  <si>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</si>
  <si>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</si>
  <si>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</si>
  <si>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</si>
  <si>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</si>
  <si>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</si>
  <si>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</si>
  <si>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</si>
  <si>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</si>
  <si>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</si>
  <si>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</si>
  <si>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</si>
  <si>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</si>
  <si>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</si>
  <si>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</si>
  <si>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</si>
  <si>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</si>
  <si>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</si>
  <si>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</si>
  <si>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</si>
  <si>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</si>
  <si>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</si>
  <si>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</si>
  <si>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</si>
  <si>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</si>
  <si>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</si>
  <si>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</si>
  <si>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</si>
  <si>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</si>
  <si>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</si>
  <si>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</si>
  <si>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</si>
  <si>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</si>
  <si>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</si>
  <si>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</si>
  <si>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</si>
  <si>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</si>
  <si>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</si>
  <si>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</si>
  <si>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</si>
  <si>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</si>
  <si>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</si>
  <si>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</si>
  <si>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</si>
  <si>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</si>
  <si>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</si>
  <si>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</si>
  <si>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</si>
  <si>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</si>
  <si>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</si>
  <si>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</si>
  <si>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</si>
  <si>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</si>
  <si>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</si>
  <si>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</si>
  <si>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</si>
  <si>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</si>
  <si>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</si>
  <si>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</si>
  <si>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</si>
  <si>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</si>
  <si>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</si>
  <si>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</si>
  <si>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</si>
  <si>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</si>
  <si>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</si>
  <si>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</si>
  <si>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</si>
  <si>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</si>
  <si>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</si>
  <si>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</si>
  <si>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</si>
  <si>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</si>
  <si>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</si>
  <si>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</si>
  <si>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</si>
  <si>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</si>
  <si>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</si>
  <si>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</si>
  <si>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</si>
  <si>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</si>
  <si>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</si>
  <si>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</si>
  <si>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</si>
  <si>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</si>
  <si>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</si>
  <si>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</si>
  <si>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</si>
  <si>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</si>
  <si>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</si>
  <si>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</si>
  <si>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</si>
  <si>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N.V. Nuon Energy, sinds 5 maart 2019: Vattenfall N.V.</t>
  </si>
  <si>
    <t>Vattenfall AB (100%)</t>
  </si>
  <si>
    <t>KvK, 2018</t>
  </si>
  <si>
    <t>Nederland</t>
  </si>
  <si>
    <t>Vattenfall AB heeft 100% van aandelen van N.V. Nuon Energy.</t>
  </si>
  <si>
    <t>Powerpeers B.V. (100%)</t>
  </si>
  <si>
    <t>Vattenfall Energy Trading Netherlands N.V.; Vattenfall Energy Trading GmbH</t>
  </si>
  <si>
    <t>Tennet, 2019</t>
  </si>
  <si>
    <t>25 mei 1999 ; 11 juni 2018</t>
  </si>
  <si>
    <t>N.V. Nuon Sales Nederland</t>
  </si>
  <si>
    <t>ACM, 2019</t>
  </si>
  <si>
    <t>Onze ambitie: ‘Fossiel vrij in één generatie’ 
Wij maken het mogelijk om binnen één generatie zonder fossiele brandstoffen te kunnen leven: thuis, op het werk én onderweg. Niet alleen voor onszelf als energiebedrijf, maar ook voor onze klanten en de wereld om ons heen – families, gemeenten, bedrijven, industrieën en steden. Wij denken met ze mee en bieden concrete, duurzame oplossingen op het gebied van verwarmen , vervoer en energieproductie, zowel op grote schaal als bij klanten zelf. Wij stappen af van fossiele brandstoffen en zijn uiterlijk 2050 volledig klimaatneutraal. Een aantal voorbeelden in Nederland: De Hemwegcentrale wordt een fossielvrij hub, forse investeringen in duurzame opwek, klanten helpen bij verduurzaming dmv decentrale oplossingen, energiebesparing, duurzame energie, marktleider publiek laden en R&amp;D projecten waaronder HYBRID, Magnum als superbatterij en opslag bij windpark Alexia. En we nemen onze rol tav energiearmoede &amp; ketenverantwoordelijkheid</t>
  </si>
  <si>
    <t>ja</t>
  </si>
  <si>
    <t>Eigen opgave, 2020</t>
  </si>
  <si>
    <t>Vattenfall, 2020</t>
  </si>
  <si>
    <t>Vattenfall, 2020a</t>
  </si>
  <si>
    <t>N.v.t.</t>
  </si>
  <si>
    <t>Zonnepark Velsen</t>
  </si>
  <si>
    <t>NL</t>
  </si>
  <si>
    <t>in bedrijf</t>
  </si>
  <si>
    <t>FluxEnergie.nl. 2018</t>
  </si>
  <si>
    <t>Nuon, 2018c</t>
  </si>
  <si>
    <t>Zonnepark Eemshaven</t>
  </si>
  <si>
    <t>Nuon, 2017b</t>
  </si>
  <si>
    <t>Slufterdam</t>
  </si>
  <si>
    <t>Vattenfall, 2018a</t>
  </si>
  <si>
    <t>Nuon, 2018d</t>
  </si>
  <si>
    <t>Zonnepark Hemweg</t>
  </si>
  <si>
    <t>Voltooid zomer 2019</t>
  </si>
  <si>
    <t>Volkskrant, 2017</t>
  </si>
  <si>
    <t>Vattenfall NV, 2020c</t>
  </si>
  <si>
    <t>Windpark Haringvliet</t>
  </si>
  <si>
    <t>in aanbouw</t>
  </si>
  <si>
    <t>Nuon, 2018a</t>
  </si>
  <si>
    <t>Nuon, 2017a</t>
  </si>
  <si>
    <t>Groeree-Overflakkee, 2018</t>
  </si>
  <si>
    <t>Zonnepark Coevorden</t>
  </si>
  <si>
    <t>Vattenfall NV, 2019</t>
  </si>
  <si>
    <t>Powerfield, 2020</t>
  </si>
  <si>
    <t>Windpark Wieringermeer</t>
  </si>
  <si>
    <t>Vattenfall NV, 2020</t>
  </si>
  <si>
    <t>Windpark Moerdijk</t>
  </si>
  <si>
    <t>Energeia, 2018</t>
  </si>
  <si>
    <t>Nuon, 2018</t>
  </si>
  <si>
    <t>BN DeStem, 2018</t>
  </si>
  <si>
    <t>Windpark Hemweg</t>
  </si>
  <si>
    <t>herstructurering</t>
  </si>
  <si>
    <t>Provincie Noord-Holland, 2018</t>
  </si>
  <si>
    <t>Vattenfall, 2020e</t>
  </si>
  <si>
    <t>Zonnepark Haringvliet</t>
  </si>
  <si>
    <t>Vattenfall NV, 2020a</t>
  </si>
  <si>
    <t>Solar Magazine, 2020</t>
  </si>
  <si>
    <t>Holland Kust Zuid 1&amp; 2</t>
  </si>
  <si>
    <t>Investeringsbeslissing genomen 2020</t>
  </si>
  <si>
    <t>in ontwikkeling</t>
  </si>
  <si>
    <t>Nuon, 2018b</t>
  </si>
  <si>
    <t>Zonnepark Gasselternijveen</t>
  </si>
  <si>
    <t>als project aangekocht</t>
  </si>
  <si>
    <t>Windplan Blauw</t>
  </si>
  <si>
    <t>Windplanblauw, 2019</t>
  </si>
  <si>
    <t>Vattenfall NV, 2019a</t>
  </si>
  <si>
    <t>Vattenfall NV, 2020f</t>
  </si>
  <si>
    <t>Windpark Jaap Rodenburg II</t>
  </si>
  <si>
    <t>Uitbreiding/ vervanging</t>
  </si>
  <si>
    <t>https://group.vattenfall.com/nl/newsroom/actueel/persbericht/2018/vattenfall-maakt-vaart-met-ontwikkeling-windparken</t>
  </si>
  <si>
    <t>Almere.nl, 2020</t>
  </si>
  <si>
    <t>Windapark A16/Klaverspoor</t>
  </si>
  <si>
    <t>Windpark Klaverspoor, 2020</t>
  </si>
  <si>
    <t>Hollandse Kust Zuid 3&amp;4</t>
  </si>
  <si>
    <t>Vattenfall NV, 2020b</t>
  </si>
  <si>
    <t>RVO, 2020</t>
  </si>
  <si>
    <t>Lage Weide</t>
  </si>
  <si>
    <t>verkocht aan Eneco</t>
  </si>
  <si>
    <t>Verkocht, in bedrijf</t>
  </si>
  <si>
    <t>Vattenfall, 2015</t>
  </si>
  <si>
    <t>Nuon N.V., 2015a</t>
  </si>
  <si>
    <t>Merwedekanaal</t>
  </si>
  <si>
    <t>Windpark Lely</t>
  </si>
  <si>
    <t>ontmanteling i.v.m. einde levensduur</t>
  </si>
  <si>
    <t>ontmanteld</t>
  </si>
  <si>
    <t>Nuon, 2016</t>
  </si>
  <si>
    <t>WKC industriepark Emmtec</t>
  </si>
  <si>
    <t>verkocht aan GETEC</t>
  </si>
  <si>
    <t>Nuon, 2016a</t>
  </si>
  <si>
    <t>Hemweg 8</t>
  </si>
  <si>
    <t>Stilgelegd Q4 2019</t>
  </si>
  <si>
    <t>Ontmanteld</t>
  </si>
  <si>
    <t>Vattenfall AB, 2020</t>
  </si>
  <si>
    <t>Windpark Jaap Rodenburg I</t>
  </si>
  <si>
    <t>Titel</t>
  </si>
  <si>
    <t>Auteur</t>
  </si>
  <si>
    <t>URL</t>
  </si>
  <si>
    <t>Concernrelaties</t>
  </si>
  <si>
    <t>KvK</t>
  </si>
  <si>
    <t>https://www.kvk.nl/orderstraat/subproduct-kiezen/?kvknummer=332922460000&amp;productgroep=Concernrelaties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</si>
  <si>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</si>
  <si>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</si>
  <si>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</si>
  <si>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</si>
  <si>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</si>
  <si>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</si>
  <si>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NV Nuon Energy Annual Report 2017</t>
  </si>
  <si>
    <t>Nuon</t>
  </si>
  <si>
    <t>https://www.nuon.com/het-bedrijf/publicaties/</t>
  </si>
  <si>
    <t>Vattenfall N.V. Annual Report 2018</t>
  </si>
  <si>
    <t>Vattenfall NV</t>
  </si>
  <si>
    <t>https://group.vattenfall.com/nl/siteassets/vattenfall-nl-site-assets/wie-we-zijn/corp-governance/vattenfall-nv-annual-report-2018.pdf</t>
  </si>
  <si>
    <t>Vattenfall AB Annual and Sustainability Report 2018</t>
  </si>
  <si>
    <t>Vattenfall AB</t>
  </si>
  <si>
    <t>https://group.vattenfall.com/siteassets/corporate/corporate_comprend/investors/annual_reports/2019/vattenfall_annual_and_sustainability_report_2018_eng.pdf</t>
  </si>
  <si>
    <t>Vattenfall AB Annual and Sustainability Report 2019</t>
  </si>
  <si>
    <t>https://group.vattenfall.com/siteassets/corporate/investors/annual-reports/2019/vattenfall-annual-and-sustainability-report-2019.pdf</t>
  </si>
  <si>
    <t>Vermogen en productie</t>
  </si>
  <si>
    <t>Inkoop</t>
  </si>
  <si>
    <t>Levering</t>
  </si>
  <si>
    <t>Stroometiket 2019 - Vattenfall</t>
  </si>
  <si>
    <t>https://www.vattenfall.nl/producten/stroom/stroometiket/</t>
  </si>
  <si>
    <t>Stroometiket 2020 Zakelijke Markt - Vattenfall</t>
  </si>
  <si>
    <t>2020a</t>
  </si>
  <si>
    <t>https://www.vattenfall.nl/media/grootzakelijk/downloads/stroometiket-zakelijke-markt-2019.jpg</t>
  </si>
  <si>
    <t>Annual and Sustainability Report 2019</t>
  </si>
  <si>
    <t>2020b</t>
  </si>
  <si>
    <t>Windpark Wieringermeer vertraagd door netaansluiting</t>
  </si>
  <si>
    <t>https://www.nuon.com/nieuws/nieuws/2017/windpark-wieringermeer-vertraagd-door-netaansluiting/</t>
  </si>
  <si>
    <t>Winddpark Wieringermeer</t>
  </si>
  <si>
    <t>http://www.windparkwieringermeer.nl</t>
  </si>
  <si>
    <t>Raad van State maakt bestemmingsplan windpark Moerdijk onherroepelijk</t>
  </si>
  <si>
    <t>Energeia</t>
  </si>
  <si>
    <t>https://energeia.nl/energeia-artikel/40068105/raad-van-state-maakt-bestemmingsplan-windpark-moerdijk-onherroepelijk</t>
  </si>
  <si>
    <t>Windpark Haringvliet Goeree-Overflakkee</t>
  </si>
  <si>
    <t>2018a</t>
  </si>
  <si>
    <t>https://www.nuon.com/activiteiten/windenergie/windpark-haringvliet-goeree-overflakkee/</t>
  </si>
  <si>
    <t>Gemeenteraad verleent goedkeuring windpark Haringvliet</t>
  </si>
  <si>
    <t>2017a</t>
  </si>
  <si>
    <t>https://www.nuon.com/nieuws/nieuws/2017/gemeenteraad-verleent-goedkeuring-windpark-haringvliet/</t>
  </si>
  <si>
    <t>Windpark Nieuwe Hemweg in Westpoort</t>
  </si>
  <si>
    <t>Provincie Noord Holland</t>
  </si>
  <si>
    <t>https://www.noord-holland.nl/Onderwerpen/Duurzaamheid_Milieu/Projecten/Wind_op_land/Windparken/Windpark_Nieuwe_Hemweg_in_Westpoort</t>
  </si>
  <si>
    <t>Vattenfall wint Tender Hollandse Kust Zuid</t>
  </si>
  <si>
    <t>2018b</t>
  </si>
  <si>
    <t>https://www.nuon.com/nieuws/nieuws/2018/vattenfall-wint-tender-hollandse-kust-zuid/</t>
  </si>
  <si>
    <t>Nuon zoekt zon in Velsen en spaarcenten in heel Nederland</t>
  </si>
  <si>
    <t>Fluxenergie</t>
  </si>
  <si>
    <t>https://www.fluxenergie.nl/nuon-zoekt-zon-in-velsen-en-spaarcenten-in-heel-nederland/</t>
  </si>
  <si>
    <t>Crowdfunding voor zonneparken van Nuon</t>
  </si>
  <si>
    <t>2018c</t>
  </si>
  <si>
    <t>https://www.nuon.com/nieuws/nieuws/2018/crowdfunding-voor-zonneparken-van-nuon/</t>
  </si>
  <si>
    <t>Nuon gaat grootschalig zonnecentrales realiseren bij windparken</t>
  </si>
  <si>
    <t>2017b</t>
  </si>
  <si>
    <t>https://www.nuon.com/nieuws/nieuws/2017/nuon-gaat-grootschalig-zonnecentrales-realiseren-bij-windparken/</t>
  </si>
  <si>
    <t>Nuons slaat et zonnepanelen onder windmolens twee vliegen in één klap</t>
  </si>
  <si>
    <t>Volkskrant</t>
  </si>
  <si>
    <t>https://www.volkskrant.nl/economie/nuon-slaat-met-zonnepanelen-onder-windmolens-twee-vliegen-in-een-klap~b8f4e3ed/</t>
  </si>
  <si>
    <t>Windpark Slufterdam</t>
  </si>
  <si>
    <t xml:space="preserve">Nuon </t>
  </si>
  <si>
    <t>2018d</t>
  </si>
  <si>
    <t>https://www.nuon.com/activiteiten/windenergie/windpark-slufterdam/</t>
  </si>
  <si>
    <t>Miljoenen vrij voor windpark bij Klundert</t>
  </si>
  <si>
    <t>BN DeStem</t>
  </si>
  <si>
    <t>https://www.bndestem.nl/moerdijk/miljoenen-vrij-voor-windpark-bij-klundert~a33a570e/</t>
  </si>
  <si>
    <t>Investeringsbesluit Vattenfall voor Windpark Haringvliet</t>
  </si>
  <si>
    <t>Goeree-Overflakkee</t>
  </si>
  <si>
    <t>https://www.goeree-overflakkee.nl/portal/overzicht-nieuwsberichten_43553/item/investeringsbesluit-vattenfall-voor-windpark-haringvliet_189184.html</t>
  </si>
  <si>
    <t>Windplanblauw</t>
  </si>
  <si>
    <t>https://windplanblauw.nl/</t>
  </si>
  <si>
    <t>Vattenfall maakt vaart met ontwikkeling windparken</t>
  </si>
  <si>
    <t>2019a</t>
  </si>
  <si>
    <t>Vattenfall N.V. Annual Report 2019 - Fossil-free within one generation</t>
  </si>
  <si>
    <t>https://group.vattenfall.com/nl/siteassets/vattenfall-nl-site-assets/wie-we-zijn/corp-governance/annual-reports/vattenfall-nv-annual-report-2019.pdf</t>
  </si>
  <si>
    <t>Eerste zonnepanelen Energiepark Haringvliet Zuid</t>
  </si>
  <si>
    <t>https://group.vattenfall.com/nl/newsroom/actueel/persbericht/2020/eerste-zonnepanelen-energiepark-haringvliet-zuid</t>
  </si>
  <si>
    <t>Vattenfall geeft groen licht voor grootste offshore windproject ter wereld</t>
  </si>
  <si>
    <t>https://group.vattenfall.com/nl/newsroom/actueel/persbericht/2020/vattenfall-geeft-groen-licht-voor-grootste-offshore-windproject-ter-wereld</t>
  </si>
  <si>
    <t>Windenergiegebied Hollandse Kust (zuid) kavels III en IV</t>
  </si>
  <si>
    <t>RVO</t>
  </si>
  <si>
    <t>https://www.rvo.nl/onderwerpen/duurzaam-ondernemen/duurzame-energie-opwekken/woz/windenergiegebied-hollandse-kust-zuid-kavels-iii-en-iv</t>
  </si>
  <si>
    <t>Hemweg-terrein in transitie: crowdfunding zonnepark Amsterdam van start</t>
  </si>
  <si>
    <t>2020c</t>
  </si>
  <si>
    <t>https://group.vattenfall.com/nl/newsroom/actueel/persbericht/2019/hemweg-terrein-in-transitie-crowdfunding-zonnepark-amsterdam-van-start</t>
  </si>
  <si>
    <t>Laatste windmolen geplaatst</t>
  </si>
  <si>
    <t>2020d</t>
  </si>
  <si>
    <t>https://energieparkharingvlietzuid.nl/2020/04/20/laatste-windmolen-geplaatst/</t>
  </si>
  <si>
    <t>Zonnepark Coevorden voltooid</t>
  </si>
  <si>
    <t>Powerfield</t>
  </si>
  <si>
    <t>https://www.powerfield.nl/nieuws/zonnepark-coevorden-voltooid/</t>
  </si>
  <si>
    <t>We starten met heien</t>
  </si>
  <si>
    <t>2020e</t>
  </si>
  <si>
    <t>https://windparknieuwehemweg.nl/2020/06/05/starten-met-heien/</t>
  </si>
  <si>
    <t>Vattenfall start bouw zonnepark Haringvliet</t>
  </si>
  <si>
    <t>Solarmagazine</t>
  </si>
  <si>
    <t>https://solarmagazine.nl/nieuws-zonne-energie/i21293/vattenfall-start-bouw-zonnepark-haringvliet</t>
  </si>
  <si>
    <t>Vattenfall en SwifterwinT aan de slag met Windplanblauw</t>
  </si>
  <si>
    <t>2020f</t>
  </si>
  <si>
    <t>https://group.vattenfall.com/nl/newsroom/actueel/persbericht/2019/vattenfall-en-swifterwint-aan-de-slag-met-windplanblauw</t>
  </si>
  <si>
    <t>Almeerse aannemer Reimert gaat windpark bij Almere Pampus bouwen</t>
  </si>
  <si>
    <t>Almere.nl</t>
  </si>
  <si>
    <t>https://www.1almere.nl/2020/01/25/almeerse-aannemer-reimert-gaat-windpark-bij-almere-pampus-bouwen/</t>
  </si>
  <si>
    <t>Windpark Klaverspoor</t>
  </si>
  <si>
    <t>Windpark Klaverspoor</t>
  </si>
  <si>
    <t>https://windparkklaverspoor.nl/</t>
  </si>
  <si>
    <t>Onze bronnen - Windenergie</t>
  </si>
  <si>
    <t>https://group.vattenfall.com/nl/wat-we-doen/onze-energiebronnen/windenergie</t>
  </si>
  <si>
    <t>Windpark Nij Hiddum-Houw</t>
  </si>
  <si>
    <t>Nij Hiddum-hou</t>
  </si>
  <si>
    <t>https://www.nijhiddumhouw.nl/</t>
  </si>
  <si>
    <t>Windpark Lely uit IJsselmeer verwijderd</t>
  </si>
  <si>
    <t>https://www.nuon.com/nieuws/nieuws/2016/windpark-lely-uit-ijsselmeer-verwijderd/</t>
  </si>
  <si>
    <t>Duitse GETEC koopt industrie park Emmtec van Nuon</t>
  </si>
  <si>
    <t>2016a</t>
  </si>
  <si>
    <t>https://www.nuon.com/nieuws/nieuws/2016/duitse-getec-koopt-industrie-park-emmtec-van-nuon/</t>
  </si>
  <si>
    <t>powerstations</t>
  </si>
  <si>
    <t>enpedia</t>
  </si>
  <si>
    <t>http://enipedia.tudelft.nl</t>
  </si>
  <si>
    <t>Willem-Alexander Centrale</t>
  </si>
  <si>
    <t>Wikipedia</t>
  </si>
  <si>
    <t>2015b</t>
  </si>
  <si>
    <t>https://nl.wikipedia.org/wiki/Willem-Alexander_Centrale</t>
  </si>
  <si>
    <t>Centrale Almere</t>
  </si>
  <si>
    <t>https://nl.wikipedia.org/wiki/Centrale_Almere</t>
  </si>
  <si>
    <t>Annual and sustainability report 2014</t>
  </si>
  <si>
    <t>Nuon verkoopt warmte- en elektriciteitsproductie Utrecht aan Eneco</t>
  </si>
  <si>
    <t>Nuon N.V.</t>
  </si>
  <si>
    <t>2015a</t>
  </si>
  <si>
    <t>http://www.nuon.com/nieuws/nieuws/2014/nuon-verkoopt-warmte-en-elektriciteitsproductie-utrecht-aan-eneco/</t>
  </si>
  <si>
    <t>Lijst van elektriciteitscentrales in Nederland</t>
  </si>
  <si>
    <t>2015c</t>
  </si>
  <si>
    <t>https://nl.wikipedia.org/wiki/Lijst_van_elektriciteitscentrales_in_Nederland</t>
  </si>
  <si>
    <t>Annual report 2019</t>
  </si>
  <si>
    <t>https://group.vattenfall.com/nl/siteassets/vattenfall-nl-site-assets/wie-we-zijn/over-vattenfall/vattenfall-in-het-kort/eng_vattenfall_ar19_book_final.pdf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</si>
</sst>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205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N.V. Nuon Energy, sinds 5 maart 2019: Vattenfall N.V..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6" t="s">
        <v>136</v>
      </c>
      <c r="E54" s="197"/>
      <c r="F54" s="21"/>
      <c r="G54" s="198"/>
      <c r="H54" s="198"/>
      <c r="I54" s="41"/>
      <c r="J54" s="21"/>
    </row>
    <row r="55" spans="2:10" ht="14.25" customHeight="1" x14ac:dyDescent="0.35">
      <c r="B55" s="18"/>
      <c r="C55" s="21"/>
      <c r="D55" s="134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32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3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F80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3" customFormat="1" ht="14.25" customHeight="1" x14ac:dyDescent="0.3">
      <c r="B2" s="203" t="s">
        <v>97</v>
      </c>
      <c r="D2" s="204"/>
    </row>
    <row r="4" spans="2:5" ht="14.25" customHeight="1" x14ac:dyDescent="0.3">
      <c r="B4" s="1" t="s">
        <v>328</v>
      </c>
      <c r="C4" s="1" t="s">
        <v>329</v>
      </c>
      <c r="D4" s="14" t="s">
        <v>42</v>
      </c>
      <c r="E4" s="1" t="s">
        <v>330</v>
      </c>
    </row>
    <row r="5" spans="2:5" ht="14.25" customHeight="1" x14ac:dyDescent="0.3">
      <c r="B5" s="1" t="s">
        <v>331</v>
      </c>
      <c r="C5" s="1" t="s">
        <v>332</v>
      </c>
      <c r="D5" s="14">
        <v>2018</v>
      </c>
      <c r="E5" s="1" t="s">
        <v>333</v>
      </c>
    </row>
    <row r="6" spans="2:5" ht="14.25" customHeight="1" x14ac:dyDescent="0.3">
      <c r="B6" s="1" t="s">
        <v>334</v>
      </c>
      <c r="C6" s="1" t="s">
        <v>335</v>
      </c>
      <c r="D6" s="14">
        <v>2019</v>
      </c>
      <c r="E6" s="1" t="s">
        <v>336</v>
      </c>
    </row>
    <row r="7" spans="2:5" ht="14.25" customHeight="1" x14ac:dyDescent="0.3">
      <c r="B7" s="1" t="s">
        <v>337</v>
      </c>
      <c r="C7" s="1" t="s">
        <v>338</v>
      </c>
      <c r="D7" s="14">
        <v>2019</v>
      </c>
      <c r="E7" s="1" t="s">
        <v>339</v>
      </c>
    </row>
    <row r="8" spans="2:5" ht="14.25" customHeight="1" x14ac:dyDescent="0.3">
      <c r="B8" s="1" t="s">
        <v>340</v>
      </c>
      <c r="C8" s="1" t="s">
        <v>341</v>
      </c>
      <c r="D8" s="14">
        <v>2018</v>
      </c>
      <c r="E8" s="1" t="s">
        <v>342</v>
      </c>
    </row>
    <row r="9" spans="2:5" ht="14.25" customHeight="1" x14ac:dyDescent="0.3">
      <c r="B9" s="1" t="s">
        <v>343</v>
      </c>
      <c r="C9" s="1" t="s">
        <v>344</v>
      </c>
      <c r="D9" s="14">
        <v>2019</v>
      </c>
      <c r="E9" s="1" t="s">
        <v>345</v>
      </c>
    </row>
    <row r="10" spans="2:5" ht="14.25" customHeight="1" x14ac:dyDescent="0.3">
      <c r="B10" s="1" t="s">
        <v>346</v>
      </c>
      <c r="C10" s="1" t="s">
        <v>347</v>
      </c>
      <c r="D10" s="14">
        <v>2019</v>
      </c>
      <c r="E10" s="1" t="s">
        <v>348</v>
      </c>
    </row>
    <row r="11" spans="2:5" ht="14.25" customHeight="1" x14ac:dyDescent="0.3">
      <c r="B11" s="1" t="s">
        <v>349</v>
      </c>
      <c r="C11" s="1" t="s">
        <v>347</v>
      </c>
      <c r="D11" s="14">
        <v>2020</v>
      </c>
      <c r="E11" s="1" t="s">
        <v>350</v>
      </c>
    </row>
    <row r="13" spans="2:5" s="203" customFormat="1" ht="14.25" customHeight="1" x14ac:dyDescent="0.3">
      <c r="B13" s="203" t="s">
        <v>351</v>
      </c>
      <c r="D13" s="204"/>
    </row>
    <row r="15" spans="2:5" ht="14.25" customHeight="1" x14ac:dyDescent="0.3">
      <c r="B15" s="1" t="s">
        <v>328</v>
      </c>
      <c r="C15" s="1" t="s">
        <v>329</v>
      </c>
      <c r="D15" s="14" t="s">
        <v>42</v>
      </c>
      <c r="E15" s="1" t="s">
        <v>330</v>
      </c>
    </row>
    <row r="20" spans="2:5" s="203" customFormat="1" ht="14.25" customHeight="1" x14ac:dyDescent="0.3">
      <c r="B20" s="203" t="s">
        <v>352</v>
      </c>
      <c r="D20" s="204"/>
    </row>
    <row r="22" spans="2:5" ht="14.25" customHeight="1" x14ac:dyDescent="0.3">
      <c r="B22" s="1" t="s">
        <v>328</v>
      </c>
      <c r="C22" s="1" t="s">
        <v>329</v>
      </c>
      <c r="D22" s="14" t="s">
        <v>42</v>
      </c>
      <c r="E22" s="1" t="s">
        <v>330</v>
      </c>
    </row>
    <row r="26" spans="2:5" s="203" customFormat="1" ht="14.25" customHeight="1" x14ac:dyDescent="0.3">
      <c r="B26" s="203" t="s">
        <v>353</v>
      </c>
      <c r="D26" s="204"/>
    </row>
    <row r="28" spans="2:5" ht="14.25" customHeight="1" x14ac:dyDescent="0.3">
      <c r="B28" s="1" t="s">
        <v>328</v>
      </c>
      <c r="C28" s="1" t="s">
        <v>329</v>
      </c>
      <c r="D28" s="14" t="s">
        <v>42</v>
      </c>
      <c r="E28" s="1" t="s">
        <v>330</v>
      </c>
    </row>
    <row r="29" spans="2:5" ht="14.25" customHeight="1" x14ac:dyDescent="0.3">
      <c r="B29" s="1" t="s">
        <v>354</v>
      </c>
      <c r="C29" s="1" t="s">
        <v>207</v>
      </c>
      <c r="D29" s="14">
        <v>2020</v>
      </c>
      <c r="E29" s="1" t="s">
        <v>355</v>
      </c>
    </row>
    <row r="30" spans="2:5" ht="14.25" customHeight="1" x14ac:dyDescent="0.3">
      <c r="B30" s="1" t="s">
        <v>356</v>
      </c>
      <c r="C30" s="1" t="s">
        <v>207</v>
      </c>
      <c r="D30" s="14" t="s">
        <v>357</v>
      </c>
      <c r="E30" s="1" t="s">
        <v>358</v>
      </c>
    </row>
    <row r="31" spans="2:5" ht="14.25" customHeight="1" x14ac:dyDescent="0.3">
      <c r="B31" s="1" t="s">
        <v>359</v>
      </c>
      <c r="C31" s="1" t="s">
        <v>207</v>
      </c>
      <c r="D31" s="14" t="s">
        <v>360</v>
      </c>
      <c r="E31" s="1" t="s">
        <v>350</v>
      </c>
    </row>
    <row r="33" spans="2:5" s="203" customFormat="1" ht="14.25" customHeight="1" x14ac:dyDescent="0.3">
      <c r="B33" s="203" t="s">
        <v>100</v>
      </c>
      <c r="D33" s="204"/>
    </row>
    <row r="35" spans="2:5" ht="14.25" customHeight="1" x14ac:dyDescent="0.3">
      <c r="B35" s="1" t="s">
        <v>328</v>
      </c>
      <c r="C35" s="1" t="s">
        <v>329</v>
      </c>
      <c r="D35" s="14" t="s">
        <v>42</v>
      </c>
      <c r="E35" s="1" t="s">
        <v>330</v>
      </c>
    </row>
    <row r="36" spans="2:5" ht="14.25" customHeight="1" x14ac:dyDescent="0.3">
      <c r="B36" s="1" t="s">
        <v>361</v>
      </c>
      <c r="C36" s="1" t="s">
        <v>341</v>
      </c>
      <c r="D36" s="14">
        <v>2017</v>
      </c>
      <c r="E36" s="1" t="s">
        <v>362</v>
      </c>
    </row>
    <row r="37" spans="2:5" ht="14.25" customHeight="1" x14ac:dyDescent="0.3">
      <c r="B37" s="1" t="s">
        <v>363</v>
      </c>
      <c r="C37" s="1" t="s">
        <v>278</v>
      </c>
      <c r="D37" s="14">
        <v>2017</v>
      </c>
      <c r="E37" s="1" t="s">
        <v>364</v>
      </c>
    </row>
    <row r="38" spans="2:5" ht="14.25" customHeight="1" x14ac:dyDescent="0.3">
      <c r="B38" s="1" t="s">
        <v>365</v>
      </c>
      <c r="C38" s="1" t="s">
        <v>366</v>
      </c>
      <c r="D38" s="14">
        <v>2018</v>
      </c>
      <c r="E38" s="1" t="s">
        <v>367</v>
      </c>
    </row>
    <row r="39" spans="2:5" ht="14.25" customHeight="1" x14ac:dyDescent="0.3">
      <c r="B39" s="1" t="s">
        <v>368</v>
      </c>
      <c r="C39" s="1" t="s">
        <v>341</v>
      </c>
      <c r="D39" s="14" t="s">
        <v>369</v>
      </c>
      <c r="E39" s="1" t="s">
        <v>370</v>
      </c>
    </row>
    <row r="40" spans="2:5" ht="14.25" customHeight="1" x14ac:dyDescent="0.3">
      <c r="B40" s="1" t="s">
        <v>371</v>
      </c>
      <c r="C40" s="1" t="s">
        <v>341</v>
      </c>
      <c r="D40" s="14" t="s">
        <v>372</v>
      </c>
      <c r="E40" s="1" t="s">
        <v>373</v>
      </c>
    </row>
    <row r="41" spans="2:5" ht="14.25" customHeight="1" x14ac:dyDescent="0.3">
      <c r="B41" s="1" t="s">
        <v>374</v>
      </c>
      <c r="C41" s="1" t="s">
        <v>375</v>
      </c>
      <c r="D41" s="14">
        <v>2018</v>
      </c>
      <c r="E41" s="1" t="s">
        <v>376</v>
      </c>
    </row>
    <row r="42" spans="2:5" ht="14.25" customHeight="1" x14ac:dyDescent="0.3">
      <c r="B42" s="1" t="s">
        <v>377</v>
      </c>
      <c r="C42" s="1" t="s">
        <v>341</v>
      </c>
      <c r="D42" s="14" t="s">
        <v>378</v>
      </c>
      <c r="E42" s="1" t="s">
        <v>379</v>
      </c>
    </row>
    <row r="43" spans="2:5" ht="14.25" customHeight="1" x14ac:dyDescent="0.3">
      <c r="B43" s="1" t="s">
        <v>380</v>
      </c>
      <c r="C43" s="1" t="s">
        <v>381</v>
      </c>
      <c r="D43" s="14">
        <v>2018</v>
      </c>
      <c r="E43" s="1" t="s">
        <v>382</v>
      </c>
    </row>
    <row r="44" spans="2:5" ht="14.25" customHeight="1" x14ac:dyDescent="0.3">
      <c r="B44" s="1" t="s">
        <v>383</v>
      </c>
      <c r="C44" s="1" t="s">
        <v>341</v>
      </c>
      <c r="D44" s="14" t="s">
        <v>384</v>
      </c>
      <c r="E44" s="1" t="s">
        <v>385</v>
      </c>
    </row>
    <row r="45" spans="2:5" ht="14.25" customHeight="1" x14ac:dyDescent="0.3">
      <c r="B45" s="1" t="s">
        <v>386</v>
      </c>
      <c r="C45" s="1" t="s">
        <v>341</v>
      </c>
      <c r="D45" s="14" t="s">
        <v>387</v>
      </c>
      <c r="E45" s="1" t="s">
        <v>388</v>
      </c>
    </row>
    <row r="46" spans="2:5" ht="14.25" customHeight="1" x14ac:dyDescent="0.3">
      <c r="B46" s="1" t="s">
        <v>389</v>
      </c>
      <c r="C46" s="1" t="s">
        <v>390</v>
      </c>
      <c r="D46" s="14">
        <v>2017</v>
      </c>
      <c r="E46" s="1" t="s">
        <v>391</v>
      </c>
    </row>
    <row r="47" spans="2:5" ht="14.25" customHeight="1" x14ac:dyDescent="0.3">
      <c r="B47" s="1" t="s">
        <v>392</v>
      </c>
      <c r="C47" s="1" t="s">
        <v>393</v>
      </c>
      <c r="D47" s="14" t="s">
        <v>394</v>
      </c>
      <c r="E47" s="1" t="s">
        <v>395</v>
      </c>
    </row>
    <row r="48" spans="2:5" ht="14.25" customHeight="1" x14ac:dyDescent="0.3">
      <c r="B48" s="1" t="s">
        <v>343</v>
      </c>
      <c r="C48" s="1" t="s">
        <v>344</v>
      </c>
      <c r="D48" s="14">
        <v>2019</v>
      </c>
      <c r="E48" s="1" t="s">
        <v>345</v>
      </c>
    </row>
    <row r="49" spans="2:5" ht="14.25" customHeight="1" x14ac:dyDescent="0.3">
      <c r="B49" s="1" t="s">
        <v>396</v>
      </c>
      <c r="C49" s="1" t="s">
        <v>397</v>
      </c>
      <c r="D49" s="14">
        <v>2018</v>
      </c>
      <c r="E49" s="1" t="s">
        <v>398</v>
      </c>
    </row>
    <row r="50" spans="2:5" ht="14.25" customHeight="1" x14ac:dyDescent="0.3">
      <c r="B50" s="1" t="s">
        <v>399</v>
      </c>
      <c r="C50" s="1" t="s">
        <v>400</v>
      </c>
      <c r="D50" s="14">
        <v>2018</v>
      </c>
      <c r="E50" s="1" t="s">
        <v>401</v>
      </c>
    </row>
    <row r="51" spans="2:5" ht="14.25" customHeight="1" x14ac:dyDescent="0.3">
      <c r="B51" s="1" t="s">
        <v>402</v>
      </c>
      <c r="C51" s="1" t="s">
        <v>402</v>
      </c>
      <c r="D51" s="14">
        <v>2019</v>
      </c>
      <c r="E51" s="1" t="s">
        <v>403</v>
      </c>
    </row>
    <row r="52" spans="2:5" ht="14.25" customHeight="1" x14ac:dyDescent="0.3">
      <c r="B52" s="1" t="s">
        <v>404</v>
      </c>
      <c r="C52" s="1" t="s">
        <v>344</v>
      </c>
      <c r="D52" s="14" t="s">
        <v>405</v>
      </c>
      <c r="E52" s="1" t="s">
        <v>303</v>
      </c>
    </row>
    <row r="53" spans="2:5" ht="14.25" customHeight="1" x14ac:dyDescent="0.3">
      <c r="B53" s="1" t="s">
        <v>406</v>
      </c>
      <c r="C53" s="1" t="s">
        <v>344</v>
      </c>
      <c r="D53" s="14">
        <v>2020</v>
      </c>
      <c r="E53" s="1" t="s">
        <v>407</v>
      </c>
    </row>
    <row r="54" spans="2:5" ht="14.25" customHeight="1" x14ac:dyDescent="0.3">
      <c r="B54" s="1" t="s">
        <v>408</v>
      </c>
      <c r="C54" s="1" t="s">
        <v>344</v>
      </c>
      <c r="D54" s="14" t="s">
        <v>357</v>
      </c>
      <c r="E54" s="1" t="s">
        <v>409</v>
      </c>
    </row>
    <row r="55" spans="2:5" ht="14.25" customHeight="1" x14ac:dyDescent="0.3">
      <c r="B55" s="1" t="s">
        <v>410</v>
      </c>
      <c r="C55" s="1" t="s">
        <v>344</v>
      </c>
      <c r="D55" s="14" t="s">
        <v>360</v>
      </c>
      <c r="E55" s="1" t="s">
        <v>411</v>
      </c>
    </row>
    <row r="56" spans="2:5" ht="14.25" customHeight="1" x14ac:dyDescent="0.3">
      <c r="B56" s="1" t="s">
        <v>412</v>
      </c>
      <c r="C56" s="1" t="s">
        <v>413</v>
      </c>
      <c r="D56" s="14">
        <v>2020</v>
      </c>
      <c r="E56" s="1" t="s">
        <v>414</v>
      </c>
    </row>
    <row r="57" spans="2:5" ht="14.25" customHeight="1" x14ac:dyDescent="0.3">
      <c r="B57" s="1" t="s">
        <v>415</v>
      </c>
      <c r="C57" s="1" t="s">
        <v>344</v>
      </c>
      <c r="D57" s="14" t="s">
        <v>416</v>
      </c>
      <c r="E57" s="1" t="s">
        <v>417</v>
      </c>
    </row>
    <row r="58" spans="2:5" ht="14.25" customHeight="1" x14ac:dyDescent="0.3">
      <c r="B58" s="1" t="s">
        <v>418</v>
      </c>
      <c r="C58" s="1" t="s">
        <v>344</v>
      </c>
      <c r="D58" s="14" t="s">
        <v>419</v>
      </c>
      <c r="E58" s="1" t="s">
        <v>420</v>
      </c>
    </row>
    <row r="59" spans="2:5" ht="14.25" customHeight="1" x14ac:dyDescent="0.3">
      <c r="B59" s="1" t="s">
        <v>421</v>
      </c>
      <c r="C59" s="1" t="s">
        <v>422</v>
      </c>
      <c r="D59" s="14">
        <v>2020</v>
      </c>
      <c r="E59" s="1" t="s">
        <v>423</v>
      </c>
    </row>
    <row r="60" spans="2:5" ht="14.25" customHeight="1" x14ac:dyDescent="0.3">
      <c r="B60" s="1" t="s">
        <v>424</v>
      </c>
      <c r="C60" s="1" t="s">
        <v>344</v>
      </c>
      <c r="D60" s="14" t="s">
        <v>425</v>
      </c>
      <c r="E60" s="1" t="s">
        <v>426</v>
      </c>
    </row>
    <row r="61" spans="2:5" ht="14.25" customHeight="1" x14ac:dyDescent="0.3">
      <c r="B61" s="1" t="s">
        <v>427</v>
      </c>
      <c r="C61" s="1" t="s">
        <v>428</v>
      </c>
      <c r="D61" s="14">
        <v>2020</v>
      </c>
      <c r="E61" s="1" t="s">
        <v>429</v>
      </c>
    </row>
    <row r="62" spans="2:5" ht="14.25" customHeight="1" x14ac:dyDescent="0.3">
      <c r="B62" s="1" t="s">
        <v>430</v>
      </c>
      <c r="C62" s="1" t="s">
        <v>344</v>
      </c>
      <c r="D62" s="14" t="s">
        <v>431</v>
      </c>
      <c r="E62" s="1" t="s">
        <v>432</v>
      </c>
    </row>
    <row r="63" spans="2:5" ht="14.25" customHeight="1" x14ac:dyDescent="0.3">
      <c r="B63" s="1" t="s">
        <v>433</v>
      </c>
      <c r="C63" s="1" t="s">
        <v>434</v>
      </c>
      <c r="D63" s="14">
        <v>2020</v>
      </c>
      <c r="E63" s="1" t="s">
        <v>435</v>
      </c>
    </row>
    <row r="64" spans="2:5" ht="14.25" customHeight="1" x14ac:dyDescent="0.3">
      <c r="B64" s="1" t="s">
        <v>436</v>
      </c>
      <c r="C64" s="1" t="s">
        <v>437</v>
      </c>
      <c r="D64" s="14">
        <v>2020</v>
      </c>
      <c r="E64" s="1" t="s">
        <v>438</v>
      </c>
    </row>
    <row r="65" spans="2:6" ht="14.25" customHeight="1" x14ac:dyDescent="0.3">
      <c r="B65" s="1" t="s">
        <v>439</v>
      </c>
      <c r="C65" s="1" t="s">
        <v>344</v>
      </c>
      <c r="D65" s="14">
        <v>2020</v>
      </c>
      <c r="E65" s="1" t="s">
        <v>440</v>
      </c>
    </row>
    <row r="66" spans="2:6" ht="14.25" customHeight="1" x14ac:dyDescent="0.3">
      <c r="C66" s="1" t="s">
        <v>441</v>
      </c>
      <c r="D66" s="14" t="s">
        <v>442</v>
      </c>
      <c r="E66" s="1">
        <v>2020</v>
      </c>
      <c r="F66" s="1" t="s">
        <v>443</v>
      </c>
    </row>
    <row r="68" spans="2:6" s="203" customFormat="1" ht="14.25" customHeight="1" x14ac:dyDescent="0.3">
      <c r="B68" s="203" t="s">
        <v>103</v>
      </c>
      <c r="D68" s="204"/>
    </row>
    <row r="70" spans="2:6" ht="14.25" customHeight="1" x14ac:dyDescent="0.3">
      <c r="B70" s="1" t="s">
        <v>328</v>
      </c>
      <c r="C70" s="1" t="s">
        <v>329</v>
      </c>
      <c r="D70" s="14" t="s">
        <v>42</v>
      </c>
      <c r="E70" s="1" t="s">
        <v>330</v>
      </c>
    </row>
    <row r="71" spans="2:6" ht="14.25" customHeight="1" x14ac:dyDescent="0.3">
      <c r="B71" s="1" t="s">
        <v>444</v>
      </c>
      <c r="C71" s="1" t="s">
        <v>341</v>
      </c>
      <c r="D71" s="14">
        <v>2016</v>
      </c>
      <c r="E71" s="1" t="s">
        <v>445</v>
      </c>
    </row>
    <row r="72" spans="2:6" ht="14.25" customHeight="1" x14ac:dyDescent="0.3">
      <c r="B72" s="1" t="s">
        <v>446</v>
      </c>
      <c r="C72" s="1" t="s">
        <v>341</v>
      </c>
      <c r="D72" s="14" t="s">
        <v>447</v>
      </c>
      <c r="E72" s="1" t="s">
        <v>448</v>
      </c>
    </row>
    <row r="73" spans="2:6" ht="14.25" customHeight="1" x14ac:dyDescent="0.3">
      <c r="B73" s="1" t="s">
        <v>449</v>
      </c>
      <c r="C73" s="1" t="s">
        <v>450</v>
      </c>
      <c r="D73" s="14">
        <v>2015</v>
      </c>
      <c r="E73" s="1" t="s">
        <v>451</v>
      </c>
    </row>
    <row r="74" spans="2:6" ht="14.25" customHeight="1" x14ac:dyDescent="0.3">
      <c r="B74" s="1" t="s">
        <v>452</v>
      </c>
      <c r="C74" s="1" t="s">
        <v>453</v>
      </c>
      <c r="D74" s="14" t="s">
        <v>454</v>
      </c>
      <c r="E74" s="1" t="s">
        <v>455</v>
      </c>
    </row>
    <row r="75" spans="2:6" ht="14.25" customHeight="1" x14ac:dyDescent="0.3">
      <c r="B75" s="1" t="s">
        <v>456</v>
      </c>
      <c r="C75" s="1" t="s">
        <v>453</v>
      </c>
      <c r="D75" s="14">
        <v>2015</v>
      </c>
      <c r="E75" s="1" t="s">
        <v>457</v>
      </c>
    </row>
    <row r="76" spans="2:6" ht="14.25" customHeight="1" x14ac:dyDescent="0.3">
      <c r="B76" s="1" t="s">
        <v>458</v>
      </c>
      <c r="C76" s="1" t="s">
        <v>207</v>
      </c>
      <c r="D76" s="14">
        <v>2015</v>
      </c>
    </row>
    <row r="77" spans="2:6" ht="14.25" customHeight="1" x14ac:dyDescent="0.3">
      <c r="B77" s="1" t="s">
        <v>459</v>
      </c>
      <c r="C77" s="1" t="s">
        <v>460</v>
      </c>
      <c r="D77" s="14" t="s">
        <v>461</v>
      </c>
      <c r="E77" s="1" t="s">
        <v>462</v>
      </c>
    </row>
    <row r="78" spans="2:6" ht="14.25" customHeight="1" x14ac:dyDescent="0.3">
      <c r="B78" s="1" t="s">
        <v>463</v>
      </c>
      <c r="C78" s="1" t="s">
        <v>453</v>
      </c>
      <c r="D78" s="14" t="s">
        <v>464</v>
      </c>
      <c r="E78" s="1" t="s">
        <v>465</v>
      </c>
    </row>
    <row r="79" spans="2:6" ht="14.25" customHeight="1" x14ac:dyDescent="0.3">
      <c r="B79" s="1" t="s">
        <v>343</v>
      </c>
      <c r="C79" s="1" t="s">
        <v>344</v>
      </c>
      <c r="D79" s="14">
        <v>2019</v>
      </c>
      <c r="E79" s="1" t="s">
        <v>345</v>
      </c>
    </row>
    <row r="80" spans="2:6" ht="14.25" customHeight="1" x14ac:dyDescent="0.3">
      <c r="B80" s="1" t="s">
        <v>466</v>
      </c>
      <c r="C80" s="1" t="s">
        <v>347</v>
      </c>
      <c r="D80" s="14">
        <v>2020</v>
      </c>
      <c r="E80" s="1" t="s">
        <v>467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7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59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243</v>
      </c>
      <c r="D17" s="67"/>
      <c r="E17" s="62" t="s">
        <v>241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244</v>
      </c>
      <c r="D18" s="69"/>
      <c r="E18" s="62" t="s">
        <v>241</v>
      </c>
      <c r="G18" s="47"/>
      <c r="H18" s="47"/>
    </row>
    <row r="19" spans="1:12" ht="14.25" customHeight="1" x14ac:dyDescent="0.3">
      <c r="A19" s="63"/>
      <c r="B19" s="79" t="s">
        <v>5</v>
      </c>
      <c r="C19" s="80" t="s">
        <v>245</v>
      </c>
      <c r="D19" s="69"/>
      <c r="E19" s="62" t="s">
        <v>246</v>
      </c>
    </row>
    <row r="20" spans="1:12" ht="14.25" customHeight="1" x14ac:dyDescent="0.3">
      <c r="A20" s="63"/>
      <c r="B20" s="79" t="s">
        <v>6</v>
      </c>
      <c r="C20" s="81" t="s">
        <v>247</v>
      </c>
      <c r="D20" s="70"/>
      <c r="E20" s="62" t="s">
        <v>246</v>
      </c>
    </row>
    <row r="21" spans="1:12" ht="14.25" customHeight="1" x14ac:dyDescent="0.3">
      <c r="A21" s="63"/>
      <c r="B21" s="79" t="s">
        <v>7</v>
      </c>
      <c r="C21" s="80" t="s">
        <v>248</v>
      </c>
      <c r="D21" s="67"/>
      <c r="E21" s="62" t="s">
        <v>249</v>
      </c>
    </row>
    <row r="22" spans="1:12" ht="14.25" customHeight="1" x14ac:dyDescent="0.3">
      <c r="A22" s="63"/>
      <c r="B22" s="79" t="s">
        <v>8</v>
      </c>
      <c r="C22" s="81">
        <v>38328</v>
      </c>
      <c r="D22" s="69"/>
      <c r="E22" s="62" t="s">
        <v>249</v>
      </c>
    </row>
    <row r="23" spans="1:12" s="117" customFormat="1" ht="132" x14ac:dyDescent="0.3">
      <c r="A23" s="63"/>
      <c r="B23" s="128" t="s">
        <v>182</v>
      </c>
      <c r="C23" s="129" t="s">
        <v>250</v>
      </c>
      <c r="D23" s="130"/>
      <c r="E23" s="131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7" customFormat="1" ht="14.25" customHeight="1" x14ac:dyDescent="0.3">
      <c r="B15" s="135" t="s">
        <v>208</v>
      </c>
      <c r="C15" s="61"/>
      <c r="D15" s="83" t="s">
        <v>55</v>
      </c>
      <c r="E15" s="122"/>
      <c r="F15" s="122"/>
      <c r="G15" s="122"/>
      <c r="H15" s="122"/>
      <c r="I15" s="122"/>
    </row>
    <row r="16" spans="1:13" ht="14.25" customHeight="1" x14ac:dyDescent="0.3">
      <c r="B16" s="61" t="s">
        <v>180</v>
      </c>
      <c r="C16" s="61"/>
      <c r="D16" s="83" t="s">
        <v>251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6"/>
      <c r="D21" s="137"/>
      <c r="E21" s="141"/>
      <c r="F21" s="137"/>
      <c r="G21" s="126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3">
        <f>SUM(C22:C29)</f>
        <v>0</v>
      </c>
      <c r="D30" s="146"/>
      <c r="E30" s="141"/>
      <c r="F30" s="146"/>
      <c r="G30" s="147"/>
      <c r="J30" s="63"/>
      <c r="K30" s="68"/>
      <c r="L30" s="7"/>
      <c r="M30" s="70"/>
    </row>
    <row r="31" spans="1:13" ht="14.25" customHeight="1" x14ac:dyDescent="0.3">
      <c r="A31" s="63"/>
      <c r="B31" s="156"/>
      <c r="C31" s="157"/>
      <c r="D31" s="141"/>
      <c r="E31" s="141"/>
      <c r="F31" s="141"/>
      <c r="G31" s="147"/>
      <c r="H31" s="122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8"/>
      <c r="D32" s="148"/>
      <c r="E32" s="141"/>
      <c r="F32" s="148"/>
      <c r="G32" s="147"/>
      <c r="H32" s="122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>
        <v>3.0000000000000001E-3</v>
      </c>
      <c r="D34" s="83" t="s">
        <v>55</v>
      </c>
      <c r="E34" s="63"/>
      <c r="F34" s="83" t="s">
        <v>252</v>
      </c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>
        <v>7.0000000000000001E-3</v>
      </c>
      <c r="D36" s="83" t="s">
        <v>55</v>
      </c>
      <c r="E36" s="63"/>
      <c r="F36" s="83" t="s">
        <v>252</v>
      </c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6.3E-2</v>
      </c>
      <c r="D37" s="83" t="s">
        <v>55</v>
      </c>
      <c r="E37" s="63"/>
      <c r="F37" s="83" t="s">
        <v>252</v>
      </c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6">
        <f>SUM(C33:C39)</f>
        <v>7.2999999999999995E-2</v>
      </c>
      <c r="D40" s="149"/>
      <c r="E40" s="141"/>
      <c r="F40" s="150"/>
      <c r="G40" s="126"/>
      <c r="J40" s="63"/>
      <c r="K40" s="68"/>
      <c r="L40" s="68"/>
      <c r="M40" s="69"/>
    </row>
    <row r="41" spans="1:13" ht="14.25" customHeight="1" x14ac:dyDescent="0.3">
      <c r="A41" s="63"/>
      <c r="B41" s="156"/>
      <c r="C41" s="156"/>
      <c r="D41" s="151"/>
      <c r="E41" s="141"/>
      <c r="F41" s="152"/>
      <c r="G41" s="126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6">
        <f>C40+C30</f>
        <v>7.2999999999999995E-2</v>
      </c>
      <c r="D42" s="153"/>
      <c r="E42" s="141"/>
      <c r="F42" s="154"/>
      <c r="G42" s="126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6"/>
      <c r="E43" s="126"/>
      <c r="F43" s="126"/>
      <c r="G43" s="155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0.92700000000000005</v>
      </c>
      <c r="D48" s="63"/>
      <c r="F48" s="82" t="s">
        <v>252</v>
      </c>
      <c r="G48" s="11"/>
      <c r="H48" s="67"/>
      <c r="J48" s="63"/>
      <c r="K48" s="68"/>
      <c r="L48" s="7"/>
      <c r="M48" s="67"/>
    </row>
    <row r="49" spans="1:13" ht="14.25" customHeight="1" x14ac:dyDescent="0.3">
      <c r="B49" s="137"/>
      <c r="C49" s="138"/>
      <c r="D49" s="141"/>
      <c r="E49" s="126"/>
      <c r="F49" s="138"/>
      <c r="G49" s="159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6">
        <f>C48</f>
        <v>0.92700000000000005</v>
      </c>
      <c r="D50" s="63"/>
      <c r="E50" s="126"/>
      <c r="F50" s="138"/>
      <c r="G50" s="159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6"/>
      <c r="F51" s="141"/>
      <c r="G51" s="159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0.13600000000000001</v>
      </c>
      <c r="D56" s="63"/>
      <c r="F56" s="82" t="s">
        <v>252</v>
      </c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0.20399999999999999</v>
      </c>
      <c r="F60" s="82" t="s">
        <v>252</v>
      </c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0"/>
      <c r="C63" s="161"/>
      <c r="D63" s="141"/>
      <c r="F63" s="138"/>
      <c r="G63" s="126"/>
    </row>
    <row r="64" spans="1:13" ht="14.25" customHeight="1" x14ac:dyDescent="0.3">
      <c r="B64" s="66" t="s">
        <v>29</v>
      </c>
      <c r="C64" s="136">
        <f>SUM(C56:C62)</f>
        <v>0.33999999999999997</v>
      </c>
      <c r="D64" s="63"/>
      <c r="F64" s="138"/>
      <c r="G64" s="126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5" t="s">
        <v>34</v>
      </c>
      <c r="E15" s="6"/>
      <c r="F15" s="165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9"/>
      <c r="D16" s="167"/>
      <c r="E16" s="166"/>
      <c r="F16" s="145"/>
      <c r="G16" s="144"/>
      <c r="H16" s="144"/>
      <c r="K16" s="7"/>
      <c r="L16" s="67"/>
    </row>
    <row r="17" spans="1:13" ht="14.25" customHeight="1" x14ac:dyDescent="0.3">
      <c r="A17" s="63"/>
      <c r="B17" s="61" t="s">
        <v>12</v>
      </c>
      <c r="C17" s="168"/>
      <c r="D17" s="142" t="s">
        <v>57</v>
      </c>
      <c r="E17" s="63"/>
      <c r="F17" s="142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6">
        <f>SUM(C17:C24)</f>
        <v>0</v>
      </c>
      <c r="D25" s="137"/>
      <c r="E25" s="141"/>
      <c r="F25" s="137"/>
      <c r="J25" s="63"/>
      <c r="K25" s="68"/>
      <c r="L25" s="7"/>
      <c r="M25" s="70"/>
    </row>
    <row r="26" spans="1:13" ht="14.25" customHeight="1" x14ac:dyDescent="0.3">
      <c r="A26" s="63"/>
      <c r="B26" s="160"/>
      <c r="C26" s="156"/>
      <c r="D26" s="137"/>
      <c r="E26" s="141"/>
      <c r="F26" s="137"/>
      <c r="G26" s="126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8"/>
      <c r="D27" s="137"/>
      <c r="E27" s="141"/>
      <c r="F27" s="137"/>
      <c r="G27" s="126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6">
        <f>SUM(C28:C34)</f>
        <v>0</v>
      </c>
      <c r="D35" s="137"/>
      <c r="E35" s="141"/>
      <c r="F35" s="137"/>
      <c r="G35" s="126"/>
      <c r="J35" s="63"/>
      <c r="K35" s="68"/>
      <c r="L35" s="68"/>
      <c r="M35" s="69"/>
    </row>
    <row r="36" spans="1:13" ht="14.25" customHeight="1" x14ac:dyDescent="0.3">
      <c r="A36" s="63"/>
      <c r="B36" s="160"/>
      <c r="C36" s="156"/>
      <c r="D36" s="137"/>
      <c r="E36" s="141"/>
      <c r="F36" s="137"/>
      <c r="G36" s="126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6">
        <f>C35+C25</f>
        <v>0</v>
      </c>
      <c r="D37" s="137"/>
      <c r="E37" s="141"/>
      <c r="F37" s="137"/>
      <c r="G37" s="126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6"/>
      <c r="E38" s="126"/>
      <c r="F38" s="126"/>
      <c r="G38" s="155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0" t="s">
        <v>31</v>
      </c>
      <c r="C43" s="171"/>
      <c r="D43" s="63"/>
      <c r="F43" s="171"/>
      <c r="G43" s="172"/>
      <c r="H43" s="173"/>
      <c r="J43" s="63"/>
      <c r="K43" s="68"/>
      <c r="L43" s="7"/>
      <c r="M43" s="67"/>
    </row>
    <row r="44" spans="1:13" ht="14.25" customHeight="1" x14ac:dyDescent="0.3">
      <c r="B44" s="145"/>
      <c r="C44" s="177"/>
      <c r="D44" s="166"/>
      <c r="E44" s="144"/>
      <c r="F44" s="177"/>
      <c r="G44" s="164"/>
      <c r="H44" s="178"/>
      <c r="J44" s="63"/>
      <c r="K44" s="63"/>
      <c r="L44" s="4"/>
      <c r="M44" s="72"/>
    </row>
    <row r="45" spans="1:13" ht="14.25" customHeight="1" x14ac:dyDescent="0.3">
      <c r="B45" s="174" t="s">
        <v>29</v>
      </c>
      <c r="C45" s="175">
        <f>C43</f>
        <v>0</v>
      </c>
      <c r="D45" s="63"/>
      <c r="F45" s="176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0" t="s">
        <v>36</v>
      </c>
      <c r="C57" s="179"/>
      <c r="F57" s="171"/>
    </row>
    <row r="58" spans="1:13" ht="14.25" customHeight="1" x14ac:dyDescent="0.3">
      <c r="B58" s="181"/>
      <c r="C58" s="182"/>
      <c r="D58" s="166"/>
      <c r="E58" s="144"/>
      <c r="F58" s="177"/>
      <c r="G58" s="144"/>
      <c r="H58" s="144"/>
    </row>
    <row r="59" spans="1:13" ht="14.25" customHeight="1" x14ac:dyDescent="0.3">
      <c r="B59" s="174" t="s">
        <v>29</v>
      </c>
      <c r="C59" s="175">
        <f>SUM(C51:C57)</f>
        <v>0</v>
      </c>
      <c r="D59" s="63"/>
      <c r="F59" s="180"/>
      <c r="G59" s="126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6"/>
    </row>
    <row r="3" spans="1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1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1:14" ht="14.25" customHeight="1" x14ac:dyDescent="0.3">
      <c r="B5" s="88" t="s">
        <v>165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1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1:14" ht="14.25" customHeight="1" x14ac:dyDescent="0.3">
      <c r="B8" s="5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2"/>
      <c r="D10" s="122"/>
      <c r="E10" s="122"/>
      <c r="F10" s="122"/>
      <c r="G10" s="122"/>
      <c r="H10" s="122"/>
      <c r="I10" s="122"/>
      <c r="J10" s="122"/>
    </row>
    <row r="11" spans="1:14" ht="14.25" customHeight="1" x14ac:dyDescent="0.3">
      <c r="B11" s="61" t="s">
        <v>209</v>
      </c>
      <c r="C11" s="82" t="s">
        <v>55</v>
      </c>
      <c r="D11" s="122"/>
      <c r="E11" s="122"/>
      <c r="F11" s="122"/>
      <c r="G11" s="122"/>
      <c r="H11" s="122"/>
      <c r="I11" s="122"/>
      <c r="J11" s="122"/>
    </row>
    <row r="12" spans="1:14" ht="14.25" customHeight="1" x14ac:dyDescent="0.3">
      <c r="B12" s="61" t="s">
        <v>181</v>
      </c>
      <c r="C12" s="82" t="s">
        <v>56</v>
      </c>
      <c r="H12" s="122"/>
      <c r="I12" s="122"/>
      <c r="J12" s="122"/>
    </row>
    <row r="13" spans="1:14" ht="14.25" customHeight="1" x14ac:dyDescent="0.3">
      <c r="B13" s="63"/>
      <c r="C13" s="63"/>
      <c r="D13" s="63"/>
      <c r="E13" s="63"/>
      <c r="F13" s="63"/>
      <c r="G13" s="63"/>
      <c r="H13" s="122"/>
      <c r="I13" s="122"/>
      <c r="J13" s="122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6"/>
      <c r="J15" s="144"/>
      <c r="K15" s="144"/>
    </row>
    <row r="16" spans="1:14" ht="14.25" customHeight="1" x14ac:dyDescent="0.3">
      <c r="B16" s="64"/>
      <c r="C16" s="104" t="s">
        <v>30</v>
      </c>
      <c r="E16" s="104" t="s">
        <v>210</v>
      </c>
      <c r="F16" s="104" t="s">
        <v>211</v>
      </c>
      <c r="G16" s="122"/>
      <c r="H16" s="199" t="s">
        <v>0</v>
      </c>
      <c r="I16" s="200"/>
      <c r="J16" s="122"/>
      <c r="K16" s="122"/>
    </row>
    <row r="17" spans="2:16" ht="14.25" customHeight="1" x14ac:dyDescent="0.3">
      <c r="B17" s="66" t="s">
        <v>11</v>
      </c>
      <c r="C17" s="192"/>
      <c r="E17" s="192"/>
      <c r="F17" s="192"/>
      <c r="G17" s="122"/>
      <c r="H17" s="71"/>
      <c r="I17" s="71"/>
      <c r="J17" s="122"/>
      <c r="K17" s="122"/>
    </row>
    <row r="18" spans="2:16" ht="14.25" customHeight="1" x14ac:dyDescent="0.3">
      <c r="B18" s="61" t="s">
        <v>12</v>
      </c>
      <c r="C18" s="82">
        <v>0.09</v>
      </c>
      <c r="E18" s="82"/>
      <c r="F18" s="82"/>
      <c r="G18" s="122"/>
      <c r="H18" s="195" t="s">
        <v>253</v>
      </c>
      <c r="I18" s="185"/>
      <c r="J18" s="122"/>
      <c r="K18" s="122"/>
    </row>
    <row r="19" spans="2:16" ht="14.25" customHeight="1" x14ac:dyDescent="0.3">
      <c r="B19" s="61" t="s">
        <v>37</v>
      </c>
      <c r="C19" s="82">
        <v>0.41099999999999998</v>
      </c>
      <c r="E19" s="82"/>
      <c r="F19" s="82"/>
      <c r="G19" s="122"/>
      <c r="H19" s="195"/>
      <c r="I19" s="185"/>
      <c r="J19" s="122"/>
      <c r="K19" s="122"/>
    </row>
    <row r="20" spans="2:16" ht="14.25" customHeight="1" x14ac:dyDescent="0.3">
      <c r="B20" s="61" t="s">
        <v>15</v>
      </c>
      <c r="C20" s="82">
        <v>1.0999999999999999E-2</v>
      </c>
      <c r="E20" s="82"/>
      <c r="F20" s="82"/>
      <c r="G20" s="122"/>
      <c r="H20" s="195"/>
      <c r="I20" s="185"/>
      <c r="J20" s="122"/>
      <c r="K20" s="122"/>
    </row>
    <row r="21" spans="2:16" ht="14.25" customHeight="1" x14ac:dyDescent="0.3">
      <c r="B21" s="61" t="s">
        <v>16</v>
      </c>
      <c r="C21" s="82"/>
      <c r="E21" s="82"/>
      <c r="F21" s="82"/>
      <c r="G21" s="122"/>
      <c r="H21" s="195"/>
      <c r="I21" s="185"/>
      <c r="J21" s="122"/>
      <c r="K21" s="122"/>
      <c r="L21" s="144"/>
    </row>
    <row r="22" spans="2:16" ht="14.25" customHeight="1" x14ac:dyDescent="0.3">
      <c r="B22" s="61" t="s">
        <v>17</v>
      </c>
      <c r="C22" s="82">
        <v>7.4999999999999997E-2</v>
      </c>
      <c r="E22" s="82"/>
      <c r="F22" s="82"/>
      <c r="G22" s="122"/>
      <c r="H22" s="195"/>
      <c r="I22" s="185"/>
      <c r="J22" s="122"/>
      <c r="K22" s="122"/>
      <c r="L22" s="122"/>
    </row>
    <row r="23" spans="2:16" ht="14.25" customHeight="1" x14ac:dyDescent="0.3">
      <c r="B23" s="66" t="s">
        <v>27</v>
      </c>
      <c r="C23" s="139">
        <f>SUM(C18:C22)</f>
        <v>0.58699999999999997</v>
      </c>
      <c r="E23" s="140"/>
      <c r="F23" s="140"/>
      <c r="G23" s="122"/>
      <c r="H23" s="155"/>
      <c r="I23" s="155"/>
      <c r="J23" s="122"/>
      <c r="K23" s="122"/>
      <c r="L23" s="122"/>
    </row>
    <row r="24" spans="2:16" ht="14.25" customHeight="1" x14ac:dyDescent="0.3">
      <c r="B24" s="160"/>
      <c r="C24" s="162"/>
      <c r="D24" s="126"/>
      <c r="E24" s="162"/>
      <c r="F24" s="162"/>
      <c r="G24" s="122"/>
      <c r="H24" s="155"/>
      <c r="I24" s="155"/>
      <c r="J24" s="122"/>
      <c r="K24" s="122"/>
      <c r="L24" s="122"/>
    </row>
    <row r="25" spans="2:16" ht="14.25" customHeight="1" x14ac:dyDescent="0.3">
      <c r="B25" s="66" t="s">
        <v>18</v>
      </c>
      <c r="C25" s="193"/>
      <c r="E25" s="193"/>
      <c r="F25" s="161"/>
      <c r="G25" s="122"/>
      <c r="H25" s="155"/>
      <c r="I25" s="155"/>
      <c r="J25" s="122"/>
      <c r="K25" s="122"/>
      <c r="L25" s="122"/>
    </row>
    <row r="26" spans="2:16" ht="14.25" customHeight="1" x14ac:dyDescent="0.3">
      <c r="B26" s="61" t="s">
        <v>38</v>
      </c>
      <c r="C26" s="82">
        <v>7.0000000000000001E-3</v>
      </c>
      <c r="E26" s="82">
        <v>1</v>
      </c>
      <c r="F26" s="82"/>
      <c r="G26" s="122"/>
      <c r="H26" s="195" t="s">
        <v>253</v>
      </c>
      <c r="I26" s="185" t="s">
        <v>253</v>
      </c>
      <c r="J26" s="122"/>
      <c r="K26" s="122"/>
      <c r="L26" s="122"/>
    </row>
    <row r="27" spans="2:16" ht="14.25" customHeight="1" x14ac:dyDescent="0.3">
      <c r="B27" s="61" t="s">
        <v>32</v>
      </c>
      <c r="C27" s="82"/>
      <c r="E27" s="82"/>
      <c r="F27" s="82"/>
      <c r="G27" s="122"/>
      <c r="H27" s="195"/>
      <c r="I27" s="185"/>
      <c r="J27" s="122"/>
      <c r="K27" s="122"/>
      <c r="L27" s="122"/>
    </row>
    <row r="28" spans="2:16" ht="14.25" customHeight="1" x14ac:dyDescent="0.3">
      <c r="B28" s="61" t="s">
        <v>21</v>
      </c>
      <c r="C28" s="82">
        <v>1.4999999999999999E-2</v>
      </c>
      <c r="E28" s="82">
        <v>1</v>
      </c>
      <c r="F28" s="82"/>
      <c r="G28" s="122"/>
      <c r="H28" s="195"/>
      <c r="I28" s="185"/>
      <c r="J28" s="122"/>
      <c r="K28" s="122"/>
      <c r="L28" s="122"/>
    </row>
    <row r="29" spans="2:16" ht="14.25" customHeight="1" x14ac:dyDescent="0.3">
      <c r="B29" s="61" t="s">
        <v>22</v>
      </c>
      <c r="C29" s="82">
        <v>0.39100000000000001</v>
      </c>
      <c r="E29" s="82">
        <v>0.5421994884910486</v>
      </c>
      <c r="F29" s="82">
        <v>0.45780051150895135</v>
      </c>
      <c r="G29" s="122"/>
      <c r="H29" s="195"/>
      <c r="I29" s="185"/>
      <c r="J29" s="122"/>
      <c r="K29" s="122"/>
      <c r="L29" s="122"/>
    </row>
    <row r="30" spans="2:16" ht="14.25" customHeight="1" x14ac:dyDescent="0.3">
      <c r="B30" s="61" t="s">
        <v>26</v>
      </c>
      <c r="C30" s="82"/>
      <c r="E30" s="171"/>
      <c r="F30" s="171"/>
      <c r="G30" s="122"/>
      <c r="H30" s="195"/>
      <c r="I30" s="186"/>
      <c r="J30" s="122"/>
      <c r="K30" s="122"/>
      <c r="L30" s="122"/>
    </row>
    <row r="31" spans="2:16" ht="14.25" customHeight="1" x14ac:dyDescent="0.3">
      <c r="B31" s="66" t="s">
        <v>28</v>
      </c>
      <c r="C31" s="139">
        <f>SUM(C26:C30)</f>
        <v>0.41300000000000003</v>
      </c>
      <c r="D31" s="126"/>
      <c r="E31" s="183"/>
      <c r="F31" s="183"/>
      <c r="G31" s="144"/>
      <c r="H31" s="71"/>
      <c r="I31" s="71"/>
      <c r="J31" s="144"/>
      <c r="K31" s="144"/>
      <c r="L31" s="144"/>
      <c r="M31" s="144"/>
      <c r="N31" s="144"/>
      <c r="O31" s="144"/>
      <c r="P31" s="144"/>
    </row>
    <row r="32" spans="2:16" ht="14.25" customHeight="1" x14ac:dyDescent="0.3">
      <c r="B32" s="160"/>
      <c r="C32" s="163"/>
      <c r="D32" s="126"/>
      <c r="E32" s="163"/>
      <c r="F32" s="184"/>
      <c r="G32" s="122"/>
      <c r="H32" s="71"/>
      <c r="I32" s="71"/>
      <c r="J32" s="122"/>
      <c r="K32" s="122"/>
      <c r="L32" s="122"/>
      <c r="M32" s="122"/>
      <c r="N32" s="122"/>
      <c r="O32" s="122"/>
      <c r="P32" s="122"/>
    </row>
    <row r="33" spans="2:16" ht="14.25" customHeight="1" x14ac:dyDescent="0.3">
      <c r="B33" s="66" t="s">
        <v>29</v>
      </c>
      <c r="C33" s="139">
        <f>SUM(C23,C31)</f>
        <v>1</v>
      </c>
      <c r="E33" s="183"/>
      <c r="F33" s="183"/>
      <c r="G33" s="122"/>
      <c r="H33" s="71"/>
      <c r="I33" s="71"/>
      <c r="J33" s="122"/>
      <c r="K33" s="122"/>
      <c r="L33" s="122"/>
      <c r="M33" s="122"/>
      <c r="N33" s="122"/>
      <c r="O33" s="122"/>
      <c r="P33" s="122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6"/>
    </row>
    <row r="3" spans="2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2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2:14" ht="14.25" customHeight="1" x14ac:dyDescent="0.3">
      <c r="B5" s="88" t="s">
        <v>179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2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2:14" ht="14.25" customHeight="1" x14ac:dyDescent="0.3">
      <c r="E8" s="122"/>
      <c r="F8" s="122"/>
      <c r="G8" s="122"/>
      <c r="H8" s="122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210</v>
      </c>
      <c r="F11" s="104" t="s">
        <v>211</v>
      </c>
      <c r="H11" s="201" t="s">
        <v>0</v>
      </c>
      <c r="I11" s="202"/>
      <c r="J11" s="122"/>
    </row>
    <row r="12" spans="2:14" ht="14.25" customHeight="1" x14ac:dyDescent="0.3">
      <c r="B12" s="66" t="s">
        <v>11</v>
      </c>
      <c r="C12" s="187"/>
      <c r="E12" s="187"/>
      <c r="F12" s="187"/>
      <c r="G12" s="126"/>
      <c r="H12" s="71"/>
      <c r="I12" s="137"/>
      <c r="J12" s="122"/>
    </row>
    <row r="13" spans="2:14" ht="14.25" customHeight="1" x14ac:dyDescent="0.3">
      <c r="B13" s="61" t="s">
        <v>12</v>
      </c>
      <c r="C13" s="82">
        <v>0.09</v>
      </c>
      <c r="E13" s="82"/>
      <c r="F13" s="82"/>
      <c r="H13" s="195" t="s">
        <v>254</v>
      </c>
      <c r="I13" s="185"/>
      <c r="J13" s="122"/>
    </row>
    <row r="14" spans="2:14" ht="14.25" customHeight="1" x14ac:dyDescent="0.3">
      <c r="B14" s="61" t="s">
        <v>37</v>
      </c>
      <c r="C14" s="82">
        <v>0.41399999999999998</v>
      </c>
      <c r="E14" s="82"/>
      <c r="F14" s="82"/>
      <c r="H14" s="195"/>
      <c r="I14" s="185"/>
      <c r="J14" s="122"/>
    </row>
    <row r="15" spans="2:14" ht="14.25" customHeight="1" x14ac:dyDescent="0.3">
      <c r="B15" s="61" t="s">
        <v>15</v>
      </c>
      <c r="C15" s="82">
        <v>1.0999999999999999E-2</v>
      </c>
      <c r="E15" s="82"/>
      <c r="F15" s="82"/>
      <c r="H15" s="195"/>
      <c r="I15" s="185"/>
      <c r="J15" s="122"/>
    </row>
    <row r="16" spans="2:14" ht="14.25" customHeight="1" x14ac:dyDescent="0.3">
      <c r="B16" s="61" t="s">
        <v>16</v>
      </c>
      <c r="C16" s="82"/>
      <c r="E16" s="82"/>
      <c r="F16" s="82"/>
      <c r="H16" s="195"/>
      <c r="I16" s="185"/>
      <c r="J16" s="122"/>
    </row>
    <row r="17" spans="2:10" ht="14.25" customHeight="1" x14ac:dyDescent="0.3">
      <c r="B17" s="61" t="s">
        <v>17</v>
      </c>
      <c r="C17" s="82">
        <v>7.4999999999999997E-2</v>
      </c>
      <c r="E17" s="82"/>
      <c r="F17" s="82"/>
      <c r="H17" s="195"/>
      <c r="I17" s="185"/>
      <c r="J17" s="122"/>
    </row>
    <row r="18" spans="2:10" ht="14.25" customHeight="1" x14ac:dyDescent="0.3">
      <c r="B18" s="66" t="s">
        <v>27</v>
      </c>
      <c r="C18" s="139">
        <f>SUM(C13:C17)</f>
        <v>0.59</v>
      </c>
      <c r="E18" s="140"/>
      <c r="F18" s="122"/>
      <c r="G18" s="122"/>
      <c r="H18" s="122"/>
      <c r="I18" s="122"/>
      <c r="J18" s="122"/>
    </row>
    <row r="19" spans="2:10" ht="14.25" customHeight="1" x14ac:dyDescent="0.3">
      <c r="B19" s="160"/>
      <c r="C19" s="194"/>
      <c r="E19" s="194"/>
      <c r="F19" s="194"/>
      <c r="H19" s="155"/>
      <c r="I19" s="68"/>
      <c r="J19" s="122"/>
    </row>
    <row r="20" spans="2:10" ht="14.25" customHeight="1" x14ac:dyDescent="0.3">
      <c r="B20" s="66" t="s">
        <v>18</v>
      </c>
      <c r="C20" s="193"/>
      <c r="E20" s="193"/>
      <c r="F20" s="193"/>
      <c r="H20" s="155"/>
      <c r="I20" s="68"/>
      <c r="J20" s="122"/>
    </row>
    <row r="21" spans="2:10" ht="14.25" customHeight="1" x14ac:dyDescent="0.3">
      <c r="B21" s="61" t="s">
        <v>38</v>
      </c>
      <c r="C21" s="82">
        <v>0.22900000000000001</v>
      </c>
      <c r="E21" s="82"/>
      <c r="F21" s="82">
        <v>1</v>
      </c>
      <c r="H21" s="195" t="s">
        <v>254</v>
      </c>
      <c r="I21" s="185" t="s">
        <v>254</v>
      </c>
      <c r="J21" s="116"/>
    </row>
    <row r="22" spans="2:10" ht="14.25" customHeight="1" x14ac:dyDescent="0.3">
      <c r="B22" s="61" t="s">
        <v>32</v>
      </c>
      <c r="C22" s="82"/>
      <c r="E22" s="82"/>
      <c r="F22" s="82"/>
      <c r="H22" s="195"/>
      <c r="I22" s="185"/>
      <c r="J22" s="116"/>
    </row>
    <row r="23" spans="2:10" ht="14.25" customHeight="1" x14ac:dyDescent="0.3">
      <c r="B23" s="61" t="s">
        <v>21</v>
      </c>
      <c r="C23" s="82">
        <v>2.9999999999999997E-4</v>
      </c>
      <c r="E23" s="82">
        <v>1</v>
      </c>
      <c r="F23" s="82"/>
      <c r="H23" s="195"/>
      <c r="I23" s="185"/>
      <c r="J23" s="116"/>
    </row>
    <row r="24" spans="2:10" ht="14.25" customHeight="1" x14ac:dyDescent="0.3">
      <c r="B24" s="61" t="s">
        <v>22</v>
      </c>
      <c r="C24" s="82">
        <v>0.184</v>
      </c>
      <c r="E24" s="82">
        <v>0.32065217391304351</v>
      </c>
      <c r="F24" s="82">
        <v>0.67934782608695654</v>
      </c>
      <c r="H24" s="195"/>
      <c r="I24" s="185"/>
      <c r="J24" s="116"/>
    </row>
    <row r="25" spans="2:10" ht="14.25" customHeight="1" x14ac:dyDescent="0.3">
      <c r="B25" s="61" t="s">
        <v>26</v>
      </c>
      <c r="C25" s="82"/>
      <c r="E25" s="82"/>
      <c r="F25" s="82"/>
      <c r="H25" s="195"/>
      <c r="I25" s="185"/>
      <c r="J25" s="116"/>
    </row>
    <row r="26" spans="2:10" ht="14.25" customHeight="1" x14ac:dyDescent="0.3">
      <c r="B26" s="66" t="s">
        <v>28</v>
      </c>
      <c r="C26" s="139">
        <f>SUM(C21:C25)</f>
        <v>0.4133</v>
      </c>
      <c r="E26" s="183"/>
      <c r="F26" s="183"/>
      <c r="I26" s="68"/>
      <c r="J26" s="116"/>
    </row>
    <row r="27" spans="2:10" ht="14.25" customHeight="1" x14ac:dyDescent="0.3">
      <c r="B27" s="160"/>
      <c r="C27" s="163"/>
      <c r="E27" s="184"/>
      <c r="F27" s="184"/>
      <c r="I27" s="68"/>
      <c r="J27" s="116"/>
    </row>
    <row r="28" spans="2:10" ht="14.25" customHeight="1" x14ac:dyDescent="0.3">
      <c r="B28" s="66" t="s">
        <v>29</v>
      </c>
      <c r="C28" s="139">
        <f>SUM(C18,C26)</f>
        <v>1.0032999999999999</v>
      </c>
      <c r="E28" s="183"/>
      <c r="F28" s="183"/>
      <c r="I28" s="68"/>
      <c r="J28" s="116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64" style="117" customWidth="1"/>
    <col min="3" max="3" width="15" style="117" customWidth="1"/>
    <col min="4" max="4" width="23.7109375" style="117" customWidth="1"/>
    <col min="5" max="5" width="49.140625" style="117" customWidth="1"/>
    <col min="6" max="6" width="1" style="117" customWidth="1"/>
    <col min="7" max="7" width="15" style="117" customWidth="1"/>
    <col min="8" max="8" width="10" style="116" customWidth="1"/>
    <col min="9" max="9" width="10" style="117" customWidth="1"/>
    <col min="10" max="16384" width="9.28515625" style="117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6"/>
      <c r="D3" s="116"/>
      <c r="E3" s="116"/>
      <c r="F3" s="116"/>
      <c r="G3" s="53"/>
    </row>
    <row r="4" spans="2:7" ht="14.25" customHeight="1" x14ac:dyDescent="0.3">
      <c r="B4" s="127" t="s">
        <v>51</v>
      </c>
      <c r="C4" s="116"/>
      <c r="D4" s="116"/>
      <c r="E4" s="116"/>
      <c r="F4" s="116"/>
      <c r="G4" s="53"/>
    </row>
    <row r="5" spans="2:7" ht="14.25" customHeight="1" x14ac:dyDescent="0.3">
      <c r="B5" s="55" t="s">
        <v>99</v>
      </c>
      <c r="C5" s="116"/>
      <c r="D5" s="116"/>
      <c r="E5" s="116"/>
      <c r="F5" s="116"/>
      <c r="G5" s="53"/>
    </row>
    <row r="6" spans="2:7" ht="14.25" customHeight="1" x14ac:dyDescent="0.3">
      <c r="B6" s="55" t="s">
        <v>172</v>
      </c>
      <c r="C6" s="116"/>
      <c r="D6" s="116"/>
      <c r="E6" s="116"/>
      <c r="F6" s="116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216</v>
      </c>
      <c r="F12" s="113"/>
      <c r="G12" s="65" t="s">
        <v>0</v>
      </c>
    </row>
    <row r="13" spans="2:7" ht="14.25" customHeight="1" x14ac:dyDescent="0.3">
      <c r="B13" s="61" t="s">
        <v>69</v>
      </c>
      <c r="C13" s="188"/>
      <c r="D13" s="189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8"/>
      <c r="D14" s="190" t="s">
        <v>255</v>
      </c>
      <c r="E14" s="83"/>
      <c r="F14" s="63"/>
      <c r="G14" s="83"/>
    </row>
    <row r="15" spans="2:7" ht="14.25" customHeight="1" x14ac:dyDescent="0.3">
      <c r="B15" s="61" t="s">
        <v>49</v>
      </c>
      <c r="C15" s="188"/>
      <c r="D15" s="189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8"/>
      <c r="D16" s="191" t="s">
        <v>255</v>
      </c>
      <c r="E16" s="83"/>
      <c r="F16" s="63"/>
      <c r="G16" s="83"/>
    </row>
    <row r="17" spans="2:8" ht="14.25" customHeight="1" x14ac:dyDescent="0.3">
      <c r="B17" s="61" t="s">
        <v>213</v>
      </c>
      <c r="C17" s="188"/>
      <c r="D17" s="191" t="s">
        <v>255</v>
      </c>
      <c r="E17" s="83"/>
      <c r="F17" s="63"/>
      <c r="G17" s="83"/>
      <c r="H17" s="122"/>
    </row>
    <row r="18" spans="2:8" ht="14.25" customHeight="1" x14ac:dyDescent="0.3">
      <c r="B18" s="61" t="s">
        <v>214</v>
      </c>
      <c r="C18" s="188"/>
      <c r="D18" s="190" t="s">
        <v>255</v>
      </c>
      <c r="E18" s="83"/>
      <c r="F18" s="63"/>
      <c r="G18" s="83"/>
    </row>
    <row r="19" spans="2:8" ht="14.25" customHeight="1" x14ac:dyDescent="0.3">
      <c r="B19" s="61" t="s">
        <v>215</v>
      </c>
      <c r="C19" s="188"/>
      <c r="D19" s="190" t="s">
        <v>255</v>
      </c>
      <c r="E19" s="83"/>
      <c r="F19" s="63"/>
      <c r="G19" s="83"/>
      <c r="H19" s="122"/>
    </row>
    <row r="20" spans="2:8" ht="14.25" customHeight="1" x14ac:dyDescent="0.3">
      <c r="B20" s="61" t="s">
        <v>50</v>
      </c>
      <c r="C20" s="188"/>
      <c r="D20" s="189" t="s">
        <v>255</v>
      </c>
      <c r="E20" s="83"/>
      <c r="F20" s="63"/>
      <c r="G20" s="83"/>
    </row>
    <row r="21" spans="2:8" ht="14.25" customHeight="1" x14ac:dyDescent="0.3">
      <c r="B21" s="160"/>
      <c r="C21" s="163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9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5"/>
      <c r="F23" s="115"/>
      <c r="G23" s="116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216</v>
      </c>
      <c r="F26" s="113"/>
      <c r="G26" s="65" t="s">
        <v>0</v>
      </c>
    </row>
    <row r="27" spans="2:8" ht="14.25" customHeight="1" x14ac:dyDescent="0.3">
      <c r="B27" s="61" t="s">
        <v>69</v>
      </c>
      <c r="C27" s="188"/>
      <c r="D27" s="189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8"/>
      <c r="D28" s="190" t="s">
        <v>255</v>
      </c>
      <c r="E28" s="83"/>
      <c r="F28" s="63"/>
      <c r="G28" s="83"/>
    </row>
    <row r="29" spans="2:8" ht="14.25" customHeight="1" x14ac:dyDescent="0.3">
      <c r="B29" s="61" t="s">
        <v>49</v>
      </c>
      <c r="C29" s="188"/>
      <c r="D29" s="189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8"/>
      <c r="D30" s="191" t="s">
        <v>255</v>
      </c>
      <c r="E30" s="83"/>
      <c r="F30" s="63"/>
      <c r="G30" s="83"/>
    </row>
    <row r="31" spans="2:8" ht="14.25" customHeight="1" x14ac:dyDescent="0.3">
      <c r="B31" s="61" t="s">
        <v>213</v>
      </c>
      <c r="C31" s="188"/>
      <c r="D31" s="191" t="s">
        <v>255</v>
      </c>
      <c r="E31" s="83"/>
      <c r="F31" s="63"/>
      <c r="G31" s="83"/>
      <c r="H31" s="122"/>
    </row>
    <row r="32" spans="2:8" ht="14.25" customHeight="1" x14ac:dyDescent="0.3">
      <c r="B32" s="61" t="s">
        <v>214</v>
      </c>
      <c r="C32" s="188"/>
      <c r="D32" s="190" t="s">
        <v>255</v>
      </c>
      <c r="E32" s="83"/>
      <c r="F32" s="63"/>
      <c r="G32" s="83"/>
    </row>
    <row r="33" spans="2:8" ht="14.25" customHeight="1" x14ac:dyDescent="0.3">
      <c r="B33" s="61" t="s">
        <v>215</v>
      </c>
      <c r="C33" s="188"/>
      <c r="D33" s="190" t="s">
        <v>255</v>
      </c>
      <c r="E33" s="83"/>
      <c r="F33" s="63"/>
      <c r="G33" s="83"/>
      <c r="H33" s="122"/>
    </row>
    <row r="34" spans="2:8" ht="14.25" customHeight="1" x14ac:dyDescent="0.3">
      <c r="B34" s="61" t="s">
        <v>50</v>
      </c>
      <c r="C34" s="188"/>
      <c r="D34" s="189" t="s">
        <v>255</v>
      </c>
      <c r="E34" s="83"/>
      <c r="F34" s="63"/>
      <c r="G34" s="83"/>
    </row>
    <row r="35" spans="2:8" ht="14.25" customHeight="1" x14ac:dyDescent="0.3">
      <c r="B35" s="160"/>
      <c r="C35" s="163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9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29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8554687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8554687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42578125" style="124" customWidth="1"/>
    <col min="21" max="21" width="10.85546875" style="124" customWidth="1"/>
    <col min="22" max="22" width="8" style="124" customWidth="1"/>
    <col min="23" max="23" width="8.140625" style="124" customWidth="1"/>
    <col min="24" max="24" width="9.28515625" style="124"/>
    <col min="25" max="28" width="18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7" t="s">
        <v>51</v>
      </c>
      <c r="C4" s="122"/>
      <c r="D4" s="122"/>
      <c r="E4" s="122"/>
      <c r="F4" s="122"/>
      <c r="G4" s="122"/>
      <c r="H4" s="122"/>
      <c r="I4" s="12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217</v>
      </c>
      <c r="C5" s="122"/>
      <c r="D5" s="122"/>
      <c r="E5" s="122"/>
      <c r="F5" s="122"/>
      <c r="G5" s="122"/>
      <c r="H5" s="122"/>
      <c r="I5" s="12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101</v>
      </c>
      <c r="C6" s="122"/>
      <c r="D6" s="122"/>
      <c r="E6" s="122"/>
      <c r="F6" s="122"/>
      <c r="G6" s="122"/>
      <c r="H6" s="122"/>
      <c r="I6" s="12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102</v>
      </c>
      <c r="C7" s="122"/>
      <c r="D7" s="122"/>
      <c r="E7" s="122"/>
      <c r="F7" s="122"/>
      <c r="G7" s="122"/>
      <c r="H7" s="122"/>
      <c r="I7" s="12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174</v>
      </c>
      <c r="C8" s="122"/>
      <c r="D8" s="122"/>
      <c r="E8" s="122"/>
      <c r="F8" s="122"/>
      <c r="G8" s="122"/>
      <c r="H8" s="122"/>
      <c r="I8" s="122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173</v>
      </c>
      <c r="C9" s="122"/>
      <c r="D9" s="122"/>
      <c r="E9" s="122"/>
      <c r="F9" s="122"/>
      <c r="G9" s="122"/>
      <c r="H9" s="122"/>
      <c r="I9" s="122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218</v>
      </c>
      <c r="C10" s="122"/>
      <c r="D10" s="122"/>
      <c r="E10" s="122"/>
      <c r="F10" s="122"/>
      <c r="G10" s="122"/>
      <c r="H10" s="122"/>
      <c r="I10" s="122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8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229</v>
      </c>
      <c r="D13" s="95" t="s">
        <v>40</v>
      </c>
      <c r="E13" s="95" t="s">
        <v>183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256</v>
      </c>
      <c r="C14" s="99">
        <v>2018</v>
      </c>
      <c r="D14" s="87" t="s">
        <v>257</v>
      </c>
      <c r="E14" s="87"/>
      <c r="F14" s="87" t="s">
        <v>258</v>
      </c>
      <c r="G14" s="99">
        <v>2018</v>
      </c>
      <c r="H14" s="97">
        <v>2.2999999999999998</v>
      </c>
      <c r="I14" s="97">
        <v>0</v>
      </c>
      <c r="J14" s="93"/>
      <c r="K14" s="93"/>
      <c r="L14" s="93"/>
      <c r="M14" s="93"/>
      <c r="N14" s="93"/>
      <c r="O14" s="93"/>
      <c r="P14" s="93"/>
      <c r="Q14" s="93"/>
      <c r="R14" s="93"/>
      <c r="S14" s="98">
        <v>2.2999999999999998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>
        <v>2.2999999999999998</v>
      </c>
      <c r="AE14" s="93"/>
      <c r="AF14" s="93"/>
      <c r="AG14" s="93"/>
      <c r="AH14" s="123"/>
      <c r="AI14" s="119" t="s">
        <v>259</v>
      </c>
      <c r="AJ14" s="119" t="s">
        <v>260</v>
      </c>
      <c r="AK14" s="119"/>
      <c r="AL14" s="107"/>
      <c r="AM14" s="107"/>
      <c r="AN14" s="107"/>
      <c r="AO14" s="107"/>
    </row>
    <row r="15" spans="1:41" ht="14.25" customHeight="1" x14ac:dyDescent="0.3">
      <c r="B15" s="87" t="s">
        <v>261</v>
      </c>
      <c r="C15" s="99">
        <v>2018</v>
      </c>
      <c r="D15" s="87" t="s">
        <v>257</v>
      </c>
      <c r="E15" s="87"/>
      <c r="F15" s="87" t="s">
        <v>258</v>
      </c>
      <c r="G15" s="99">
        <v>2018</v>
      </c>
      <c r="H15" s="97">
        <v>5.5</v>
      </c>
      <c r="I15" s="97"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8">
        <v>5.5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>
        <v>5.5</v>
      </c>
      <c r="AE15" s="93"/>
      <c r="AF15" s="93"/>
      <c r="AG15" s="93"/>
      <c r="AH15" s="123"/>
      <c r="AI15" s="119" t="s">
        <v>262</v>
      </c>
      <c r="AJ15" s="119"/>
      <c r="AK15" s="119"/>
      <c r="AL15" s="107"/>
      <c r="AM15" s="107"/>
      <c r="AN15" s="107"/>
      <c r="AO15" s="107"/>
    </row>
    <row r="16" spans="1:41" ht="14.25" customHeight="1" x14ac:dyDescent="0.3">
      <c r="B16" s="87" t="s">
        <v>263</v>
      </c>
      <c r="C16" s="99">
        <v>2019</v>
      </c>
      <c r="D16" s="87" t="s">
        <v>257</v>
      </c>
      <c r="E16" s="87"/>
      <c r="F16" s="87" t="s">
        <v>258</v>
      </c>
      <c r="G16" s="99">
        <v>2019</v>
      </c>
      <c r="H16" s="97">
        <v>27.6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27.6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>
        <v>27.6</v>
      </c>
      <c r="AF16" s="93"/>
      <c r="AG16" s="93"/>
      <c r="AH16" s="123"/>
      <c r="AI16" s="119" t="s">
        <v>264</v>
      </c>
      <c r="AJ16" s="119" t="s">
        <v>265</v>
      </c>
      <c r="AK16" s="119"/>
      <c r="AL16" s="107"/>
      <c r="AM16" s="107"/>
      <c r="AN16" s="107"/>
      <c r="AO16" s="107"/>
    </row>
    <row r="17" spans="2:41" ht="14.25" customHeight="1" x14ac:dyDescent="0.3">
      <c r="B17" s="87" t="s">
        <v>266</v>
      </c>
      <c r="C17" s="99">
        <v>2019</v>
      </c>
      <c r="D17" s="87" t="s">
        <v>257</v>
      </c>
      <c r="E17" s="87" t="s">
        <v>267</v>
      </c>
      <c r="F17" s="87" t="s">
        <v>258</v>
      </c>
      <c r="G17" s="99">
        <v>2019</v>
      </c>
      <c r="H17" s="97">
        <v>2.1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2.1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>
        <v>2.1</v>
      </c>
      <c r="AE17" s="93"/>
      <c r="AF17" s="93"/>
      <c r="AG17" s="93"/>
      <c r="AH17" s="123"/>
      <c r="AI17" s="119" t="s">
        <v>268</v>
      </c>
      <c r="AJ17" s="119" t="s">
        <v>269</v>
      </c>
      <c r="AK17" s="119"/>
      <c r="AL17" s="107"/>
      <c r="AM17" s="107"/>
      <c r="AN17" s="107"/>
      <c r="AO17" s="107"/>
    </row>
    <row r="18" spans="2:41" ht="14.25" customHeight="1" x14ac:dyDescent="0.3">
      <c r="B18" s="87" t="s">
        <v>270</v>
      </c>
      <c r="C18" s="99"/>
      <c r="D18" s="87" t="s">
        <v>257</v>
      </c>
      <c r="E18" s="87"/>
      <c r="F18" s="87" t="s">
        <v>271</v>
      </c>
      <c r="G18" s="99">
        <v>2020</v>
      </c>
      <c r="H18" s="97">
        <v>22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22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>
        <v>22</v>
      </c>
      <c r="AF18" s="93"/>
      <c r="AG18" s="93"/>
      <c r="AH18" s="123"/>
      <c r="AI18" s="119" t="s">
        <v>272</v>
      </c>
      <c r="AJ18" s="119" t="s">
        <v>273</v>
      </c>
      <c r="AK18" s="119" t="s">
        <v>274</v>
      </c>
      <c r="AL18" s="107"/>
      <c r="AM18" s="107"/>
      <c r="AN18" s="107"/>
      <c r="AO18" s="107"/>
    </row>
    <row r="19" spans="2:41" ht="14.25" customHeight="1" x14ac:dyDescent="0.3">
      <c r="B19" s="87" t="s">
        <v>275</v>
      </c>
      <c r="C19" s="99"/>
      <c r="D19" s="87" t="s">
        <v>257</v>
      </c>
      <c r="E19" s="87"/>
      <c r="F19" s="87" t="s">
        <v>258</v>
      </c>
      <c r="G19" s="99">
        <v>2020</v>
      </c>
      <c r="H19" s="97">
        <v>6.7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6.7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>
        <v>6.7</v>
      </c>
      <c r="AE19" s="93"/>
      <c r="AF19" s="93"/>
      <c r="AG19" s="93"/>
      <c r="AH19" s="123"/>
      <c r="AI19" s="119" t="s">
        <v>276</v>
      </c>
      <c r="AJ19" s="119" t="s">
        <v>277</v>
      </c>
      <c r="AK19" s="119"/>
    </row>
    <row r="20" spans="2:41" ht="14.25" customHeight="1" x14ac:dyDescent="0.3">
      <c r="B20" s="87" t="s">
        <v>278</v>
      </c>
      <c r="C20" s="99"/>
      <c r="D20" s="87" t="s">
        <v>257</v>
      </c>
      <c r="E20" s="87"/>
      <c r="F20" s="87" t="s">
        <v>271</v>
      </c>
      <c r="G20" s="99" t="s">
        <v>271</v>
      </c>
      <c r="H20" s="97">
        <v>295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295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v>295</v>
      </c>
      <c r="AF20" s="93"/>
      <c r="AG20" s="93"/>
      <c r="AH20" s="123"/>
      <c r="AI20" s="119" t="s">
        <v>279</v>
      </c>
      <c r="AJ20" s="119" t="s">
        <v>252</v>
      </c>
      <c r="AK20" s="119"/>
    </row>
    <row r="21" spans="2:41" ht="14.25" customHeight="1" x14ac:dyDescent="0.3">
      <c r="B21" s="87" t="s">
        <v>280</v>
      </c>
      <c r="C21" s="99"/>
      <c r="D21" s="87" t="s">
        <v>257</v>
      </c>
      <c r="E21" s="87"/>
      <c r="F21" s="87" t="s">
        <v>271</v>
      </c>
      <c r="G21" s="99" t="s">
        <v>271</v>
      </c>
      <c r="H21" s="97">
        <v>27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27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>
        <v>27</v>
      </c>
      <c r="AF21" s="93"/>
      <c r="AG21" s="93"/>
      <c r="AH21" s="123"/>
      <c r="AI21" s="119" t="s">
        <v>281</v>
      </c>
      <c r="AJ21" s="119" t="s">
        <v>282</v>
      </c>
      <c r="AK21" s="119" t="s">
        <v>283</v>
      </c>
    </row>
    <row r="22" spans="2:41" ht="14.25" customHeight="1" x14ac:dyDescent="0.3">
      <c r="B22" s="87" t="s">
        <v>284</v>
      </c>
      <c r="C22" s="99"/>
      <c r="D22" s="87" t="s">
        <v>257</v>
      </c>
      <c r="E22" s="87" t="s">
        <v>285</v>
      </c>
      <c r="F22" s="87" t="s">
        <v>271</v>
      </c>
      <c r="G22" s="99" t="s">
        <v>63</v>
      </c>
      <c r="H22" s="97">
        <v>12.5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12.5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>
        <v>12.5</v>
      </c>
      <c r="AF22" s="93"/>
      <c r="AG22" s="93"/>
      <c r="AH22" s="123"/>
      <c r="AI22" s="119" t="s">
        <v>286</v>
      </c>
      <c r="AJ22" s="119" t="s">
        <v>287</v>
      </c>
      <c r="AK22" s="119"/>
    </row>
    <row r="23" spans="2:41" ht="14.25" customHeight="1" x14ac:dyDescent="0.3">
      <c r="B23" s="87" t="s">
        <v>288</v>
      </c>
      <c r="C23" s="99">
        <v>2019</v>
      </c>
      <c r="D23" s="87" t="s">
        <v>257</v>
      </c>
      <c r="E23" s="87"/>
      <c r="F23" s="87" t="s">
        <v>271</v>
      </c>
      <c r="G23" s="99" t="s">
        <v>271</v>
      </c>
      <c r="H23" s="97">
        <v>38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38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>
        <v>38</v>
      </c>
      <c r="AE23" s="93"/>
      <c r="AF23" s="93"/>
      <c r="AG23" s="93"/>
      <c r="AH23" s="123"/>
      <c r="AI23" s="119" t="s">
        <v>260</v>
      </c>
      <c r="AJ23" s="119" t="s">
        <v>289</v>
      </c>
      <c r="AK23" s="119" t="s">
        <v>290</v>
      </c>
    </row>
    <row r="24" spans="2:41" ht="14.25" customHeight="1" x14ac:dyDescent="0.3">
      <c r="B24" s="87" t="s">
        <v>291</v>
      </c>
      <c r="C24" s="99"/>
      <c r="D24" s="87" t="s">
        <v>257</v>
      </c>
      <c r="E24" s="87" t="s">
        <v>292</v>
      </c>
      <c r="F24" s="87" t="s">
        <v>293</v>
      </c>
      <c r="G24" s="99" t="s">
        <v>293</v>
      </c>
      <c r="H24" s="97">
        <v>700</v>
      </c>
      <c r="I24" s="97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8">
        <v>700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>
        <v>700</v>
      </c>
      <c r="AG24" s="93"/>
      <c r="AH24" s="123"/>
      <c r="AI24" s="119" t="s">
        <v>294</v>
      </c>
      <c r="AJ24" s="119"/>
      <c r="AK24" s="119"/>
    </row>
    <row r="25" spans="2:41" ht="14.25" customHeight="1" x14ac:dyDescent="0.3">
      <c r="B25" s="87" t="s">
        <v>295</v>
      </c>
      <c r="C25" s="99"/>
      <c r="D25" s="87" t="s">
        <v>257</v>
      </c>
      <c r="E25" s="87" t="s">
        <v>296</v>
      </c>
      <c r="F25" s="87" t="s">
        <v>293</v>
      </c>
      <c r="G25" s="99" t="s">
        <v>293</v>
      </c>
      <c r="H25" s="97">
        <v>2.5</v>
      </c>
      <c r="I25" s="97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8">
        <v>2.5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>
        <v>2.5</v>
      </c>
      <c r="AE25" s="93"/>
      <c r="AF25" s="93"/>
      <c r="AG25" s="93"/>
      <c r="AH25" s="123"/>
      <c r="AI25" s="119" t="s">
        <v>276</v>
      </c>
      <c r="AJ25" s="119" t="s">
        <v>252</v>
      </c>
      <c r="AK25" s="119"/>
    </row>
    <row r="26" spans="2:41" ht="14.25" customHeight="1" x14ac:dyDescent="0.3">
      <c r="B26" s="87" t="s">
        <v>297</v>
      </c>
      <c r="C26" s="99"/>
      <c r="D26" s="87" t="s">
        <v>257</v>
      </c>
      <c r="E26" s="87" t="s">
        <v>293</v>
      </c>
      <c r="F26" s="87" t="s">
        <v>293</v>
      </c>
      <c r="G26" s="99" t="s">
        <v>293</v>
      </c>
      <c r="H26" s="97">
        <v>58.800000000000004</v>
      </c>
      <c r="I26" s="97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8">
        <v>58.800000000000004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>
        <v>58.800000000000004</v>
      </c>
      <c r="AF26" s="93"/>
      <c r="AG26" s="93"/>
      <c r="AH26" s="123"/>
      <c r="AI26" s="119" t="s">
        <v>298</v>
      </c>
      <c r="AJ26" s="119" t="s">
        <v>299</v>
      </c>
      <c r="AK26" s="119" t="s">
        <v>300</v>
      </c>
    </row>
    <row r="27" spans="2:41" ht="14.25" customHeight="1" x14ac:dyDescent="0.3">
      <c r="B27" s="87" t="s">
        <v>301</v>
      </c>
      <c r="C27" s="99">
        <v>2000</v>
      </c>
      <c r="D27" s="87" t="s">
        <v>257</v>
      </c>
      <c r="E27" s="87" t="s">
        <v>302</v>
      </c>
      <c r="F27" s="87" t="s">
        <v>293</v>
      </c>
      <c r="G27" s="99" t="s">
        <v>293</v>
      </c>
      <c r="H27" s="97">
        <v>38</v>
      </c>
      <c r="I27" s="97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8">
        <v>38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>
        <v>38</v>
      </c>
      <c r="AF27" s="93"/>
      <c r="AG27" s="93"/>
      <c r="AH27" s="123"/>
      <c r="AI27" s="119" t="s">
        <v>303</v>
      </c>
      <c r="AJ27" s="119" t="s">
        <v>304</v>
      </c>
      <c r="AK27" s="119" t="s">
        <v>252</v>
      </c>
    </row>
    <row r="28" spans="2:41" ht="14.25" customHeight="1" x14ac:dyDescent="0.3">
      <c r="B28" s="87" t="s">
        <v>305</v>
      </c>
      <c r="C28" s="99"/>
      <c r="D28" s="87" t="s">
        <v>257</v>
      </c>
      <c r="E28" s="87" t="s">
        <v>293</v>
      </c>
      <c r="F28" s="87" t="s">
        <v>293</v>
      </c>
      <c r="G28" s="99" t="s">
        <v>293</v>
      </c>
      <c r="H28" s="97">
        <v>25.5</v>
      </c>
      <c r="I28" s="97">
        <v>0</v>
      </c>
      <c r="J28" s="93"/>
      <c r="K28" s="93"/>
      <c r="L28" s="93"/>
      <c r="M28" s="93"/>
      <c r="N28" s="93"/>
      <c r="O28" s="93"/>
      <c r="P28" s="93"/>
      <c r="Q28" s="93"/>
      <c r="R28" s="93"/>
      <c r="S28" s="98">
        <v>25.5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>
        <v>25.5</v>
      </c>
      <c r="AF28" s="93"/>
      <c r="AG28" s="93"/>
      <c r="AH28" s="123"/>
      <c r="AI28" s="119" t="s">
        <v>303</v>
      </c>
      <c r="AJ28" s="119" t="s">
        <v>306</v>
      </c>
      <c r="AK28" s="119" t="s">
        <v>252</v>
      </c>
    </row>
    <row r="29" spans="2:41" ht="14.25" customHeight="1" x14ac:dyDescent="0.3">
      <c r="B29" s="87" t="s">
        <v>307</v>
      </c>
      <c r="C29" s="99"/>
      <c r="D29" s="87" t="s">
        <v>257</v>
      </c>
      <c r="E29" s="87" t="s">
        <v>292</v>
      </c>
      <c r="F29" s="87" t="s">
        <v>293</v>
      </c>
      <c r="G29" s="99" t="s">
        <v>293</v>
      </c>
      <c r="H29" s="97">
        <v>700</v>
      </c>
      <c r="I29" s="97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8">
        <v>700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>
        <v>700</v>
      </c>
      <c r="AG29" s="93"/>
      <c r="AH29" s="123"/>
      <c r="AI29" s="119" t="s">
        <v>308</v>
      </c>
      <c r="AJ29" s="119" t="s">
        <v>309</v>
      </c>
      <c r="AK29" s="119"/>
    </row>
  </sheetData>
  <protectedRanges>
    <protectedRange sqref="AI14:AK29" name="Bronnen1"/>
    <protectedRange sqref="T14:AG29 J14:R29" name="Bereik2"/>
    <protectedRange sqref="B14:G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7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425781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4257812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85546875" style="124" customWidth="1"/>
    <col min="21" max="21" width="10.7109375" style="124" customWidth="1"/>
    <col min="22" max="22" width="8" style="124" customWidth="1"/>
    <col min="23" max="23" width="8.140625" style="124" customWidth="1"/>
    <col min="24" max="24" width="9.28515625" style="124"/>
    <col min="25" max="25" width="15.42578125" style="124" customWidth="1"/>
    <col min="26" max="26" width="18.28515625" style="124" customWidth="1"/>
    <col min="27" max="28" width="15.42578125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1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5"/>
    </row>
    <row r="5" spans="1:41" s="121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1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1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8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229</v>
      </c>
      <c r="D10" s="95" t="s">
        <v>40</v>
      </c>
      <c r="E10" s="95" t="s">
        <v>183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  <row r="11" spans="1:41" ht="14.25" customHeight="1" x14ac:dyDescent="0.3">
      <c r="B11" s="87" t="s">
        <v>310</v>
      </c>
      <c r="C11" s="99">
        <v>1978</v>
      </c>
      <c r="D11" s="87" t="s">
        <v>257</v>
      </c>
      <c r="E11" s="87" t="s">
        <v>311</v>
      </c>
      <c r="F11" s="87" t="s">
        <v>312</v>
      </c>
      <c r="G11" s="99">
        <v>2015</v>
      </c>
      <c r="H11" s="97">
        <v>248</v>
      </c>
      <c r="I11" s="97">
        <v>248</v>
      </c>
      <c r="J11" s="93"/>
      <c r="K11" s="93"/>
      <c r="L11" s="93">
        <v>248</v>
      </c>
      <c r="M11" s="93"/>
      <c r="N11" s="93"/>
      <c r="O11" s="93"/>
      <c r="P11" s="93"/>
      <c r="Q11" s="93"/>
      <c r="R11" s="93"/>
      <c r="S11" s="98">
        <v>0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23"/>
      <c r="AI11" s="119" t="s">
        <v>313</v>
      </c>
      <c r="AJ11" s="119" t="s">
        <v>314</v>
      </c>
      <c r="AK11" s="119"/>
      <c r="AL11" s="107"/>
      <c r="AM11" s="107"/>
      <c r="AN11" s="107"/>
      <c r="AO11" s="107"/>
    </row>
    <row r="12" spans="1:41" ht="14.25" customHeight="1" x14ac:dyDescent="0.3">
      <c r="B12" s="87" t="s">
        <v>315</v>
      </c>
      <c r="C12" s="99">
        <v>1985</v>
      </c>
      <c r="D12" s="87" t="s">
        <v>257</v>
      </c>
      <c r="E12" s="87" t="s">
        <v>311</v>
      </c>
      <c r="F12" s="87" t="s">
        <v>312</v>
      </c>
      <c r="G12" s="99">
        <v>2015</v>
      </c>
      <c r="H12" s="97">
        <v>328</v>
      </c>
      <c r="I12" s="97">
        <v>328</v>
      </c>
      <c r="J12" s="93"/>
      <c r="K12" s="93"/>
      <c r="L12" s="93">
        <v>328</v>
      </c>
      <c r="M12" s="93"/>
      <c r="N12" s="93"/>
      <c r="O12" s="93"/>
      <c r="P12" s="93"/>
      <c r="Q12" s="93"/>
      <c r="R12" s="93"/>
      <c r="S12" s="98">
        <v>0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123"/>
      <c r="AI12" s="119" t="s">
        <v>313</v>
      </c>
      <c r="AJ12" s="119" t="s">
        <v>314</v>
      </c>
      <c r="AK12" s="119"/>
      <c r="AL12" s="107"/>
      <c r="AM12" s="107"/>
      <c r="AN12" s="107"/>
      <c r="AO12" s="107"/>
    </row>
    <row r="13" spans="1:41" ht="14.25" customHeight="1" x14ac:dyDescent="0.3">
      <c r="B13" s="87" t="s">
        <v>316</v>
      </c>
      <c r="C13" s="99">
        <v>1992</v>
      </c>
      <c r="D13" s="87" t="s">
        <v>257</v>
      </c>
      <c r="E13" s="87" t="s">
        <v>317</v>
      </c>
      <c r="F13" s="87" t="s">
        <v>318</v>
      </c>
      <c r="G13" s="99">
        <v>2016</v>
      </c>
      <c r="H13" s="97">
        <v>2</v>
      </c>
      <c r="I13" s="97">
        <v>0</v>
      </c>
      <c r="J13" s="93"/>
      <c r="K13" s="93"/>
      <c r="L13" s="93"/>
      <c r="M13" s="93"/>
      <c r="N13" s="93"/>
      <c r="O13" s="93"/>
      <c r="P13" s="93"/>
      <c r="Q13" s="93"/>
      <c r="R13" s="93"/>
      <c r="S13" s="98">
        <v>2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>
        <v>2</v>
      </c>
      <c r="AF13" s="93"/>
      <c r="AG13" s="93"/>
      <c r="AH13" s="123"/>
      <c r="AI13" s="119" t="s">
        <v>319</v>
      </c>
      <c r="AJ13" s="119"/>
      <c r="AK13" s="119"/>
      <c r="AL13" s="107"/>
      <c r="AM13" s="107"/>
      <c r="AN13" s="107"/>
      <c r="AO13" s="107"/>
    </row>
    <row r="14" spans="1:41" ht="14.25" customHeight="1" x14ac:dyDescent="0.3">
      <c r="B14" s="87" t="s">
        <v>320</v>
      </c>
      <c r="C14" s="99"/>
      <c r="D14" s="87" t="s">
        <v>257</v>
      </c>
      <c r="E14" s="87" t="s">
        <v>321</v>
      </c>
      <c r="F14" s="87" t="s">
        <v>312</v>
      </c>
      <c r="G14" s="99">
        <v>2016</v>
      </c>
      <c r="H14" s="97">
        <v>60</v>
      </c>
      <c r="I14" s="97">
        <v>60</v>
      </c>
      <c r="J14" s="93"/>
      <c r="K14" s="93"/>
      <c r="L14" s="93">
        <v>60</v>
      </c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3"/>
      <c r="AI14" s="119" t="s">
        <v>322</v>
      </c>
      <c r="AJ14" s="119"/>
      <c r="AK14" s="119"/>
      <c r="AL14" s="107"/>
      <c r="AM14" s="107"/>
      <c r="AN14" s="107"/>
      <c r="AO14" s="107"/>
    </row>
    <row r="15" spans="1:41" ht="14.25" customHeight="1" x14ac:dyDescent="0.3">
      <c r="B15" s="87" t="s">
        <v>323</v>
      </c>
      <c r="C15" s="99">
        <v>1994</v>
      </c>
      <c r="D15" s="87" t="s">
        <v>257</v>
      </c>
      <c r="E15" s="87" t="s">
        <v>324</v>
      </c>
      <c r="F15" s="87" t="s">
        <v>325</v>
      </c>
      <c r="G15" s="99">
        <v>2019</v>
      </c>
      <c r="H15" s="97">
        <v>630</v>
      </c>
      <c r="I15" s="97">
        <v>630</v>
      </c>
      <c r="J15" s="93">
        <v>630</v>
      </c>
      <c r="K15" s="93"/>
      <c r="L15" s="93"/>
      <c r="M15" s="93"/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3"/>
      <c r="AI15" s="119" t="s">
        <v>326</v>
      </c>
      <c r="AJ15" s="119" t="s">
        <v>252</v>
      </c>
      <c r="AK15" s="119"/>
      <c r="AL15" s="107"/>
      <c r="AM15" s="107"/>
      <c r="AN15" s="107"/>
      <c r="AO15" s="107"/>
    </row>
    <row r="16" spans="1:41" ht="14.25" customHeight="1" x14ac:dyDescent="0.3">
      <c r="B16" s="87" t="s">
        <v>263</v>
      </c>
      <c r="C16" s="99"/>
      <c r="D16" s="87" t="s">
        <v>257</v>
      </c>
      <c r="E16" s="87"/>
      <c r="F16" s="87" t="s">
        <v>325</v>
      </c>
      <c r="G16" s="99">
        <v>2017</v>
      </c>
      <c r="H16" s="97">
        <v>13.5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13.5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>
        <v>13.5</v>
      </c>
      <c r="AF16" s="93"/>
      <c r="AG16" s="93"/>
      <c r="AH16" s="123"/>
      <c r="AI16" s="119" t="s">
        <v>252</v>
      </c>
      <c r="AJ16" s="119"/>
      <c r="AK16" s="119"/>
    </row>
    <row r="17" spans="2:37" ht="14.25" customHeight="1" x14ac:dyDescent="0.3">
      <c r="B17" s="87" t="s">
        <v>327</v>
      </c>
      <c r="C17" s="99"/>
      <c r="D17" s="87" t="s">
        <v>257</v>
      </c>
      <c r="E17" s="87"/>
      <c r="F17" s="87" t="s">
        <v>325</v>
      </c>
      <c r="G17" s="99">
        <v>2020</v>
      </c>
      <c r="H17" s="97">
        <v>16.5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16.5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>
        <v>16.5</v>
      </c>
      <c r="AF17" s="93"/>
      <c r="AG17" s="93"/>
      <c r="AH17" s="123"/>
      <c r="AI17" s="119" t="s">
        <v>252</v>
      </c>
      <c r="AJ17" s="119"/>
      <c r="AK17" s="119"/>
    </row>
  </sheetData>
  <protectedRanges>
    <protectedRange sqref="AI11:AK17" name="Bronnen1"/>
    <protectedRange sqref="T11:AG17 J11:R17" name="Bereik2"/>
    <protectedRange sqref="B11:G17" name="Bereik1"/>
  </protectedRange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