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concern\"/>
    </mc:Choice>
  </mc:AlternateContent>
  <xr:revisionPtr revIDLastSave="0" documentId="13_ncr:1_{28576A81-18B7-4A89-AAE4-C6C65588CF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Thijs Scholten - Persoonlijke weergave" guid="{BC2B4C45-54C8-47E0-BDC7-F88B8CF171DE}" mergeInterval="0" personalView="1" maximized="1" windowWidth="1675" windowHeight="811" activeSheetId="3"/>
    <customWorkbookView name="Jaco Blommerde - Persoonlijke weergave" guid="{2ACFC2C6-1D1F-49BC-BE51-2A77DC91B685}" mergeInterval="0" personalView="1" maximized="1" windowWidth="1920" windowHeight="751" activeSheetId="1"/>
    <customWorkbookView name="Lonneke Wielders (CE Delft) - Persoonlijke weergave" guid="{4DAB9F91-9782-4CDB-A370-C9439DD9F58D}" mergeInterval="0" personalView="1" maximized="1" windowWidth="1920" windowHeight="85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<sst xmlns="http://schemas.openxmlformats.org/spreadsheetml/2006/main" count="622" uniqueCount="342">
  <si>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</si>
  <si>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</si>
  <si>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</si>
  <si>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</si>
  <si>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</si>
  <si>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</si>
  <si>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</si>
  <si>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</si>
  <si>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</si>
  <si>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</si>
  <si>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</si>
  <si>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</si>
  <si>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</si>
  <si>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</si>
  <si>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</si>
  <si>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</si>
  <si>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</si>
  <si>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</si>
  <si>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</si>
  <si>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</si>
  <si>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</si>
  <si>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</si>
  <si>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</si>
  <si>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</si>
  <si>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</si>
  <si>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</si>
  <si>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</si>
  <si>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</si>
  <si>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</si>
  <si>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</si>
  <si>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</si>
  <si>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</si>
  <si>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</si>
  <si>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</si>
  <si>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</si>
  <si>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</si>
  <si>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</si>
  <si>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</si>
  <si>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</si>
  <si>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</si>
  <si>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</si>
  <si>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</si>
  <si>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</si>
  <si>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</si>
  <si>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</si>
  <si>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</si>
  <si>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</si>
  <si>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</si>
  <si>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</si>
  <si>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</si>
  <si>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</si>
  <si>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</si>
  <si>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</si>
  <si>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</si>
  <si>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</si>
  <si>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</si>
  <si>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</si>
  <si>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</si>
  <si>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</si>
  <si>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</si>
  <si>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</si>
  <si>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</si>
  <si>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</si>
  <si>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</si>
  <si>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</si>
  <si>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</si>
  <si>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</si>
  <si>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</si>
  <si>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</si>
  <si>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</si>
  <si>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</si>
  <si>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</si>
  <si>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</si>
  <si>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</si>
  <si>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</si>
  <si>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</si>
  <si>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</si>
  <si>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</si>
  <si>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</si>
  <si>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</si>
  <si>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</si>
  <si>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</si>
  <si>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</si>
  <si>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</si>
  <si>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</si>
  <si>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</si>
  <si>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</si>
  <si>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</si>
  <si>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</si>
  <si>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</si>
  <si>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</si>
  <si>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</si>
  <si>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</si>
  <si>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</si>
  <si>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</si>
  <si>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</si>
  <si>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</si>
  <si>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</si>
  <si>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</si>
  <si>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</si>
  <si>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</si>
  <si>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</si>
  <si>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</si>
  <si>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</si>
  <si>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</si>
  <si>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</si>
  <si>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</si>
  <si>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</si>
  <si>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</si>
  <si>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</si>
  <si>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</si>
  <si>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</si>
  <si>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</si>
  <si>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</si>
  <si>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</si>
  <si>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</si>
  <si>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</si>
  <si>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</si>
  <si>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</si>
  <si>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</si>
  <si>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</si>
  <si>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</si>
  <si>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</si>
  <si>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</si>
  <si>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</si>
  <si>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</si>
  <si>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</si>
  <si>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</si>
  <si>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</si>
  <si>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</si>
  <si>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</si>
  <si>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</si>
  <si>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</si>
  <si>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</si>
  <si>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</si>
  <si>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</si>
  <si>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</si>
  <si>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</si>
  <si>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</si>
  <si>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</si>
  <si>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</si>
  <si>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</si>
  <si>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</si>
  <si>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</si>
  <si>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</si>
  <si>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</si>
  <si>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</si>
  <si>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</si>
  <si>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</si>
  <si>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</si>
  <si>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</si>
  <si>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</si>
  <si>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</si>
  <si>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</si>
  <si>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</si>
  <si>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>3. Handelsmix voor de Nederlandse markt</t>
  </si>
  <si>
    <t>4. Losse GvO's  voor de Nederlandse markt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</si>
  <si>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</si>
  <si>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</si>
  <si>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</si>
  <si>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</si>
  <si>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</si>
  <si>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</si>
  <si>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</si>
  <si>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</si>
  <si>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</si>
  <si>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t>2. Stroometiket op bedrijfsniveau in Nederland</t>
  </si>
  <si>
    <t>1. Stroometiket op bedrijfsniveau in Nederland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</si>
  <si>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</si>
  <si>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</si>
  <si>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</si>
  <si>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</si>
  <si>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</si>
  <si>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</si>
  <si>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</si>
  <si>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</si>
  <si>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</si>
  <si>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</si>
  <si>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</si>
  <si>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</si>
  <si>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</si>
  <si>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</si>
  <si>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</si>
  <si>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</si>
  <si>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</si>
  <si>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</si>
  <si>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</si>
  <si>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</si>
  <si>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</si>
  <si>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</si>
  <si>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</si>
  <si>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</si>
  <si>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</si>
  <si>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</si>
  <si>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</si>
  <si>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</si>
  <si>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</si>
  <si>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</si>
  <si>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</si>
  <si>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</si>
  <si>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</si>
  <si>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</si>
  <si>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</si>
  <si>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</si>
  <si>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</si>
  <si>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</si>
  <si>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</si>
  <si>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</si>
  <si>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</si>
  <si>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</si>
  <si>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</si>
  <si>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</si>
  <si>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</si>
  <si>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</si>
  <si>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</si>
  <si>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</si>
  <si>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</si>
  <si>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</si>
  <si>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</si>
  <si>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</si>
  <si>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</si>
  <si>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</si>
  <si>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</si>
  <si>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</si>
  <si>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</si>
  <si>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</si>
  <si>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Niet van toepassing bij concern</t>
  </si>
  <si>
    <t>PAO Gazprom (Public Joint Stock Company Gazprom)</t>
  </si>
  <si>
    <t>Gazprom M&amp;T, 2018</t>
  </si>
  <si>
    <t>Wereld</t>
  </si>
  <si>
    <t>Gazprom Marketing and Trading Ltd. is 100% onderdeel van Gazprom Germania GmbH, 100% dochter van Gazprom Export, eigendom van PAO Gazprom</t>
  </si>
  <si>
    <t>Gazprom Marketing &amp; Trading Limited</t>
  </si>
  <si>
    <t>Tennet, 2020</t>
  </si>
  <si>
    <t>Gazprom Marketing &amp; Trading Retail Ltd.</t>
  </si>
  <si>
    <t>ACM, 2020</t>
  </si>
  <si>
    <t>Upgrade of the Avtovskaya CHPP</t>
  </si>
  <si>
    <t>RU</t>
  </si>
  <si>
    <t>TGC, 2015</t>
  </si>
  <si>
    <t>OGK2, 2016a</t>
  </si>
  <si>
    <t>Facility No. 2 (STU -330). Novocherkasskaya / Novocherkassk SDPP STU-330</t>
  </si>
  <si>
    <t>OGK2, 2016</t>
  </si>
  <si>
    <t>Gazprom, 2014a</t>
  </si>
  <si>
    <t>Facility No. 5 (STU -330). Ryazanskaya GRES</t>
  </si>
  <si>
    <t>Facility No. 1 (STU -660). Troitskaya GRES / Troitsk SDPP STU-660</t>
  </si>
  <si>
    <t xml:space="preserve">Facility No. 2 (CCGT Unit-420). Serovskaya GRES / Serov SDPP
</t>
  </si>
  <si>
    <t>Serbskaya Generaciya Novi Sad TPP Serbia</t>
  </si>
  <si>
    <t>RS</t>
  </si>
  <si>
    <t>Gazprom, 2015</t>
  </si>
  <si>
    <t>Renovation of a turbine at the Petrozavodskaya CHPP 12</t>
  </si>
  <si>
    <t>TGC, 2017</t>
  </si>
  <si>
    <t>Facility No. 3 (CCGT Unit-420). Serovskaya GRES / Serov SDPP</t>
  </si>
  <si>
    <t>TPP-22 No. 9 overhaul</t>
  </si>
  <si>
    <t>?</t>
  </si>
  <si>
    <t>Mosenegro, 2017</t>
  </si>
  <si>
    <t>Grozny TPP No. 1 OGK-2</t>
  </si>
  <si>
    <t>ontwikkeld</t>
  </si>
  <si>
    <t>in bedrijf</t>
  </si>
  <si>
    <t>Gazprom, 2018</t>
  </si>
  <si>
    <t>OKG-2, 2018b</t>
  </si>
  <si>
    <t>Surgut GRES-1 PJSC OGK-2</t>
  </si>
  <si>
    <t>uitbereiding capaciteit</t>
  </si>
  <si>
    <t>OKG-2, 2018</t>
  </si>
  <si>
    <t>Serovskaya TPP PJSC OGK-2</t>
  </si>
  <si>
    <t>OKG-2, 2018a</t>
  </si>
  <si>
    <t>Cherepovets State District Power Plant PJSC OGK-2</t>
  </si>
  <si>
    <t xml:space="preserve">Grozny TPP No.2 </t>
  </si>
  <si>
    <t>Svobodny TPP</t>
  </si>
  <si>
    <t>Pancevo CHPP</t>
  </si>
  <si>
    <t>TPP-8 No. 5</t>
  </si>
  <si>
    <t>decomnissioned</t>
  </si>
  <si>
    <t>Mottenballen</t>
  </si>
  <si>
    <t>Mosenegro, 2016</t>
  </si>
  <si>
    <t>TPP-20 No. 1</t>
  </si>
  <si>
    <t>TPP-22 No. 9</t>
  </si>
  <si>
    <t>TTP-16 No. 3</t>
  </si>
  <si>
    <t>TTP-16 No. 4</t>
  </si>
  <si>
    <t>OKG-2, 2018c</t>
  </si>
  <si>
    <t>Wikipedia, 2019</t>
  </si>
  <si>
    <t>Krasnoyarskaya GRES-2</t>
  </si>
  <si>
    <t>In verkoop</t>
  </si>
  <si>
    <t>Verkocht, in bedrijf</t>
  </si>
  <si>
    <t>Titel</t>
  </si>
  <si>
    <t>Auteur</t>
  </si>
  <si>
    <t>URL</t>
  </si>
  <si>
    <t>PV-register</t>
  </si>
  <si>
    <t>Tennet</t>
  </si>
  <si>
    <t>https://www.tennet.eu//nl/elektriciteitsmarkt/nederlandse-markt/pv-register/</t>
  </si>
  <si>
    <t>Vergunninghouders elektriciteit</t>
  </si>
  <si>
    <t>ACM</t>
  </si>
  <si>
    <t>https://www.acm.nl/nl/onderwerpen/energie/energiebedrijven/vergunningen/vergunninghouders-elektriciteit</t>
  </si>
  <si>
    <t>PJSC Gazprom Annual Report 2018</t>
  </si>
  <si>
    <t>http://www.gazprom.com/f/posts/67/776998/gazprom-annual-report-2018-en.pdf</t>
  </si>
  <si>
    <t>PJSC Gazprom Annual Report 2019</t>
  </si>
  <si>
    <t>https://www.gazprom.com/f/posts/72/802627/gazprom-annual-report-2019-en.pdf</t>
  </si>
  <si>
    <t>Vermogen en productie</t>
  </si>
  <si>
    <t>Inkoop</t>
  </si>
  <si>
    <t>Levering</t>
  </si>
  <si>
    <t>First power unit of Grozny TPP comes onstream</t>
  </si>
  <si>
    <t>http://www.gazprom.com/press/news/2018/december/article471237/</t>
  </si>
  <si>
    <t xml:space="preserve">Capacity of Surgut GRES-1 of PJSC OGK-2 increased by 65 MW </t>
  </si>
  <si>
    <t>OGK-2</t>
  </si>
  <si>
    <t>https://translate.googleusercontent.com/translate_c?depth=1&amp;rurl=translate.google.com&amp;sl=auto&amp;sp=nmt4&amp;tl=en&amp;u=https://www.ogk2.ru/rus/press/news/index.php%3FNEWS_ID%3D27696&amp;xid=17259,15700023,15700186,15700191,15700256,15700259&amp;usg=ALkJrhgXRNDmiOAP5hlJxYJf5GnODCy33A</t>
  </si>
  <si>
    <t xml:space="preserve">Capacity of Serovskaya TPP of OGK-2 PJSC increased by 30 MW </t>
  </si>
  <si>
    <t>2018a</t>
  </si>
  <si>
    <t>https://translate.googleusercontent.com/translate_c?depth=1&amp;rurl=translate.google.com&amp;sl=auto&amp;sp=nmt4&amp;tl=en&amp;u=https://www.ogk2.ru/rus/press/news/index.php%3FNEWS_ID%3D27579&amp;xid=17259,15700023,15700186,15700191,15700256,15700259&amp;usg=ALkJrhjLRRoYdwZ9InS4otYEbRit9ok_nA</t>
  </si>
  <si>
    <t xml:space="preserve">The installed electrical capacity of Cherepovets State District Power Plant of PJSC OGK-2 increased by 30 MW </t>
  </si>
  <si>
    <t>2018b</t>
  </si>
  <si>
    <t>https://translate.googleusercontent.com/translate_c?depth=1&amp;rurl=translate.google.com&amp;sl=auto&amp;sp=nmt4&amp;tl=en&amp;u=https://www.ogk2.ru/rus/press/news/index.php%3FNEWS_ID%3D27261&amp;xid=17259,15700023,15700186,15700191,15700256,15700259&amp;usg=ALkJrhiT9eczd4B-8StzHyG7PTn0FDzegg</t>
  </si>
  <si>
    <t xml:space="preserve">The first power unit of the Grozny heat and power station commissioned </t>
  </si>
  <si>
    <t>https://translate.googleusercontent.com/translate_c?depth=1&amp;rurl=translate.google.com&amp;sl=auto&amp;sp=nmt4&amp;tl=en&amp;u=https://www.ogk2.ru/rus/press/news/index.php%3FNEWS_ID%3D27728&amp;xid=17259,15700023,15700186,15700191,15700256,15700259&amp;usg=ALkJrhhv58ot5EfonJ46eUE99QBkpUU4jw</t>
  </si>
  <si>
    <t>TGC</t>
  </si>
  <si>
    <t>http://www.tgc1.ru/en/production/investment-activities/investment-calendar/</t>
  </si>
  <si>
    <t>http://www.tgc1.ru/en/production/investment-activities/fulfilled-projects/</t>
  </si>
  <si>
    <t>http://www.tgc1.ru/fileadmin/ir/reports/annual/2015/annual_2015_en.pdf</t>
  </si>
  <si>
    <t>http://www.tgc1.ru/fileadmin/ir/reports/annual/2017/tgc-1_results_2017_engl.pdf</t>
  </si>
  <si>
    <t>OGK2</t>
  </si>
  <si>
    <t>http://www.ogk2.ru/eng/investment/</t>
  </si>
  <si>
    <t>http://www.ogk2.ru/eng/about/branch/adlerskaya/</t>
  </si>
  <si>
    <t>Mosenegro</t>
  </si>
  <si>
    <t>http://mosenergo.gazprom.com/d/textpage/57/87/mosenergo_ar_2013_en.pdf</t>
  </si>
  <si>
    <t>http://mosenergo.gazprom.com/d/textpage/57/87/annual-report-mosenergo-2017-eng.pdf</t>
  </si>
  <si>
    <t>http://www.gazprom.com/press/news/2015/june/article229674/</t>
  </si>
  <si>
    <t>http://www.gazprom.com/press/news/2014/may/article191068/</t>
  </si>
  <si>
    <t>http://www.gazprom.com/press/news/2017/june/article340106/</t>
  </si>
  <si>
    <t>Sourcewatch</t>
  </si>
  <si>
    <t>https://www.sourcewatch.org/index.php/Novocherkasskaya_GRES_power_station</t>
  </si>
  <si>
    <t>https://www.sourcewatch.org/index.php/Ryazanskaya_GRES_power_station</t>
  </si>
  <si>
    <t>Sourewatch</t>
  </si>
  <si>
    <t>https://www.sourcewatch.org/index.php/Troitskaya_GRES_power_station</t>
  </si>
  <si>
    <t>2016a</t>
  </si>
  <si>
    <t>http://www.ogk2.ru/eng/about/branch/serovskaya/</t>
  </si>
  <si>
    <t>2014a</t>
  </si>
  <si>
    <t>http://www.gazprom.com/social/supporting-sports/projects/gazprom-energy/powerplant/</t>
  </si>
  <si>
    <t>https://www.gazprom.com/about/production/energetics/</t>
  </si>
  <si>
    <t>http://mosenergo.gazprom.com/d/textpage/57/87/mosenergo-ar-2016-09-06_v2-eng.pdf</t>
  </si>
  <si>
    <t>Serovskaya TPP</t>
  </si>
  <si>
    <t>2018c</t>
  </si>
  <si>
    <t>https://translate.google.com/translate?hl=&amp;sl=auto&amp;tl=en&amp;u=https%3A%2F%2Fwww.ogk2.ru%2Frus%2Fbranch%2Fserovskaya%2F</t>
  </si>
  <si>
    <t>Серовская ГРЭС</t>
  </si>
  <si>
    <t>Wikipedia</t>
  </si>
  <si>
    <t>2019</t>
  </si>
  <si>
    <t>https://ru.wikipedia.org/wiki/%D0%A1%D0%B5%D1%80%D0%BE%D0%B2%D1%81%D0%BA%D0%B0%D1%8F_%D0%93%D0%A0%D0%AD%D0%A1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</si>
</sst>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13]d\ mmmm\ yyyy;@"/>
    <numFmt numFmtId="165" formatCode="0.0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b/>
      <sz val="11"/>
      <color rgb="FFFF000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30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/>
  </cellStyleXfs>
  <cellXfs count="207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10" borderId="1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7" fillId="2" borderId="4" xfId="0" applyFont="1" applyFill="1" applyBorder="1"/>
    <xf numFmtId="0" fontId="23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9" fillId="11" borderId="1" xfId="55" applyNumberFormat="1" applyFont="1" applyFill="1" applyBorder="1" applyAlignment="1">
      <alignment horizontal="center" vertical="center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10" borderId="1" xfId="55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9" fillId="11" borderId="1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1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3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vertical="center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30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" xfId="55" builtinId="3"/>
    <cellStyle name="Komma 2" xfId="5" xr:uid="{00000000-0005-0000-0000-000004000000}"/>
    <cellStyle name="Komma 2 10" xfId="144" xr:uid="{00000000-0005-0000-0000-000005000000}"/>
    <cellStyle name="Komma 2 11" xfId="58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2" xr:uid="{00000000-0005-0000-0000-000009000000}"/>
    <cellStyle name="Komma 2 2 2 2 2" xfId="208" xr:uid="{00000000-0005-0000-0000-00000A000000}"/>
    <cellStyle name="Komma 2 2 2 3" xfId="166" xr:uid="{00000000-0005-0000-0000-00000B000000}"/>
    <cellStyle name="Komma 2 2 2 4" xfId="80" xr:uid="{00000000-0005-0000-0000-00000C000000}"/>
    <cellStyle name="Komma 2 2 3" xfId="49" xr:uid="{00000000-0005-0000-0000-00000D000000}"/>
    <cellStyle name="Komma 2 2 3 2" xfId="135" xr:uid="{00000000-0005-0000-0000-00000E000000}"/>
    <cellStyle name="Komma 2 2 3 2 2" xfId="221" xr:uid="{00000000-0005-0000-0000-00000F000000}"/>
    <cellStyle name="Komma 2 2 3 3" xfId="179" xr:uid="{00000000-0005-0000-0000-000010000000}"/>
    <cellStyle name="Komma 2 2 3 4" xfId="93" xr:uid="{00000000-0005-0000-0000-000011000000}"/>
    <cellStyle name="Komma 2 2 4" xfId="109" xr:uid="{00000000-0005-0000-0000-000012000000}"/>
    <cellStyle name="Komma 2 2 4 2" xfId="195" xr:uid="{00000000-0005-0000-0000-000013000000}"/>
    <cellStyle name="Komma 2 2 5" xfId="153" xr:uid="{00000000-0005-0000-0000-000014000000}"/>
    <cellStyle name="Komma 2 2 6" xfId="67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5" xr:uid="{00000000-0005-0000-0000-000018000000}"/>
    <cellStyle name="Komma 2 3 2 2 2" xfId="211" xr:uid="{00000000-0005-0000-0000-000019000000}"/>
    <cellStyle name="Komma 2 3 2 3" xfId="169" xr:uid="{00000000-0005-0000-0000-00001A000000}"/>
    <cellStyle name="Komma 2 3 2 4" xfId="83" xr:uid="{00000000-0005-0000-0000-00001B000000}"/>
    <cellStyle name="Komma 2 3 3" xfId="52" xr:uid="{00000000-0005-0000-0000-00001C000000}"/>
    <cellStyle name="Komma 2 3 3 2" xfId="138" xr:uid="{00000000-0005-0000-0000-00001D000000}"/>
    <cellStyle name="Komma 2 3 3 2 2" xfId="224" xr:uid="{00000000-0005-0000-0000-00001E000000}"/>
    <cellStyle name="Komma 2 3 3 3" xfId="182" xr:uid="{00000000-0005-0000-0000-00001F000000}"/>
    <cellStyle name="Komma 2 3 3 4" xfId="96" xr:uid="{00000000-0005-0000-0000-000020000000}"/>
    <cellStyle name="Komma 2 3 4" xfId="112" xr:uid="{00000000-0005-0000-0000-000021000000}"/>
    <cellStyle name="Komma 2 3 4 2" xfId="198" xr:uid="{00000000-0005-0000-0000-000022000000}"/>
    <cellStyle name="Komma 2 3 5" xfId="156" xr:uid="{00000000-0005-0000-0000-000023000000}"/>
    <cellStyle name="Komma 2 3 6" xfId="70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9" xr:uid="{00000000-0005-0000-0000-000027000000}"/>
    <cellStyle name="Komma 2 4 2 2 2" xfId="205" xr:uid="{00000000-0005-0000-0000-000028000000}"/>
    <cellStyle name="Komma 2 4 2 3" xfId="163" xr:uid="{00000000-0005-0000-0000-000029000000}"/>
    <cellStyle name="Komma 2 4 2 4" xfId="77" xr:uid="{00000000-0005-0000-0000-00002A000000}"/>
    <cellStyle name="Komma 2 4 3" xfId="46" xr:uid="{00000000-0005-0000-0000-00002B000000}"/>
    <cellStyle name="Komma 2 4 3 2" xfId="132" xr:uid="{00000000-0005-0000-0000-00002C000000}"/>
    <cellStyle name="Komma 2 4 3 2 2" xfId="218" xr:uid="{00000000-0005-0000-0000-00002D000000}"/>
    <cellStyle name="Komma 2 4 3 3" xfId="176" xr:uid="{00000000-0005-0000-0000-00002E000000}"/>
    <cellStyle name="Komma 2 4 3 4" xfId="90" xr:uid="{00000000-0005-0000-0000-00002F000000}"/>
    <cellStyle name="Komma 2 4 4" xfId="106" xr:uid="{00000000-0005-0000-0000-000030000000}"/>
    <cellStyle name="Komma 2 4 4 2" xfId="192" xr:uid="{00000000-0005-0000-0000-000031000000}"/>
    <cellStyle name="Komma 2 4 5" xfId="150" xr:uid="{00000000-0005-0000-0000-000032000000}"/>
    <cellStyle name="Komma 2 4 6" xfId="64" xr:uid="{00000000-0005-0000-0000-000033000000}"/>
    <cellStyle name="Komma 2 5" xfId="17" xr:uid="{00000000-0005-0000-0000-000034000000}"/>
    <cellStyle name="Komma 2 5 2" xfId="103" xr:uid="{00000000-0005-0000-0000-000035000000}"/>
    <cellStyle name="Komma 2 5 2 2" xfId="189" xr:uid="{00000000-0005-0000-0000-000036000000}"/>
    <cellStyle name="Komma 2 5 3" xfId="147" xr:uid="{00000000-0005-0000-0000-000037000000}"/>
    <cellStyle name="Komma 2 5 4" xfId="61" xr:uid="{00000000-0005-0000-0000-000038000000}"/>
    <cellStyle name="Komma 2 6" xfId="30" xr:uid="{00000000-0005-0000-0000-000039000000}"/>
    <cellStyle name="Komma 2 6 2" xfId="116" xr:uid="{00000000-0005-0000-0000-00003A000000}"/>
    <cellStyle name="Komma 2 6 2 2" xfId="202" xr:uid="{00000000-0005-0000-0000-00003B000000}"/>
    <cellStyle name="Komma 2 6 3" xfId="160" xr:uid="{00000000-0005-0000-0000-00003C000000}"/>
    <cellStyle name="Komma 2 6 4" xfId="74" xr:uid="{00000000-0005-0000-0000-00003D000000}"/>
    <cellStyle name="Komma 2 7" xfId="43" xr:uid="{00000000-0005-0000-0000-00003E000000}"/>
    <cellStyle name="Komma 2 7 2" xfId="129" xr:uid="{00000000-0005-0000-0000-00003F000000}"/>
    <cellStyle name="Komma 2 7 2 2" xfId="215" xr:uid="{00000000-0005-0000-0000-000040000000}"/>
    <cellStyle name="Komma 2 7 3" xfId="173" xr:uid="{00000000-0005-0000-0000-000041000000}"/>
    <cellStyle name="Komma 2 7 4" xfId="87" xr:uid="{00000000-0005-0000-0000-000042000000}"/>
    <cellStyle name="Komma 2 8" xfId="141" xr:uid="{00000000-0005-0000-0000-000043000000}"/>
    <cellStyle name="Komma 2 8 2" xfId="226" xr:uid="{00000000-0005-0000-0000-000044000000}"/>
    <cellStyle name="Komma 2 9" xfId="100" xr:uid="{00000000-0005-0000-0000-000045000000}"/>
    <cellStyle name="Komma 2 9 2" xfId="186" xr:uid="{00000000-0005-0000-0000-000046000000}"/>
    <cellStyle name="Procent" xfId="1" builtinId="5"/>
    <cellStyle name="Procent 2" xfId="4" xr:uid="{00000000-0005-0000-0000-000048000000}"/>
    <cellStyle name="Procent 2 10" xfId="57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1" xr:uid="{00000000-0005-0000-0000-00004C000000}"/>
    <cellStyle name="Procent 2 2 2 2 2" xfId="207" xr:uid="{00000000-0005-0000-0000-00004D000000}"/>
    <cellStyle name="Procent 2 2 2 3" xfId="165" xr:uid="{00000000-0005-0000-0000-00004E000000}"/>
    <cellStyle name="Procent 2 2 2 4" xfId="79" xr:uid="{00000000-0005-0000-0000-00004F000000}"/>
    <cellStyle name="Procent 2 2 3" xfId="48" xr:uid="{00000000-0005-0000-0000-000050000000}"/>
    <cellStyle name="Procent 2 2 3 2" xfId="134" xr:uid="{00000000-0005-0000-0000-000051000000}"/>
    <cellStyle name="Procent 2 2 3 2 2" xfId="220" xr:uid="{00000000-0005-0000-0000-000052000000}"/>
    <cellStyle name="Procent 2 2 3 3" xfId="178" xr:uid="{00000000-0005-0000-0000-000053000000}"/>
    <cellStyle name="Procent 2 2 3 4" xfId="92" xr:uid="{00000000-0005-0000-0000-000054000000}"/>
    <cellStyle name="Procent 2 2 4" xfId="108" xr:uid="{00000000-0005-0000-0000-000055000000}"/>
    <cellStyle name="Procent 2 2 4 2" xfId="194" xr:uid="{00000000-0005-0000-0000-000056000000}"/>
    <cellStyle name="Procent 2 2 5" xfId="152" xr:uid="{00000000-0005-0000-0000-000057000000}"/>
    <cellStyle name="Procent 2 2 6" xfId="66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4" xr:uid="{00000000-0005-0000-0000-00005B000000}"/>
    <cellStyle name="Procent 2 3 2 2 2" xfId="210" xr:uid="{00000000-0005-0000-0000-00005C000000}"/>
    <cellStyle name="Procent 2 3 2 3" xfId="168" xr:uid="{00000000-0005-0000-0000-00005D000000}"/>
    <cellStyle name="Procent 2 3 2 4" xfId="82" xr:uid="{00000000-0005-0000-0000-00005E000000}"/>
    <cellStyle name="Procent 2 3 3" xfId="51" xr:uid="{00000000-0005-0000-0000-00005F000000}"/>
    <cellStyle name="Procent 2 3 3 2" xfId="137" xr:uid="{00000000-0005-0000-0000-000060000000}"/>
    <cellStyle name="Procent 2 3 3 2 2" xfId="223" xr:uid="{00000000-0005-0000-0000-000061000000}"/>
    <cellStyle name="Procent 2 3 3 3" xfId="181" xr:uid="{00000000-0005-0000-0000-000062000000}"/>
    <cellStyle name="Procent 2 3 3 4" xfId="95" xr:uid="{00000000-0005-0000-0000-000063000000}"/>
    <cellStyle name="Procent 2 3 4" xfId="111" xr:uid="{00000000-0005-0000-0000-000064000000}"/>
    <cellStyle name="Procent 2 3 4 2" xfId="197" xr:uid="{00000000-0005-0000-0000-000065000000}"/>
    <cellStyle name="Procent 2 3 5" xfId="155" xr:uid="{00000000-0005-0000-0000-000066000000}"/>
    <cellStyle name="Procent 2 3 6" xfId="69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8" xr:uid="{00000000-0005-0000-0000-00006A000000}"/>
    <cellStyle name="Procent 2 4 2 2 2" xfId="204" xr:uid="{00000000-0005-0000-0000-00006B000000}"/>
    <cellStyle name="Procent 2 4 2 3" xfId="162" xr:uid="{00000000-0005-0000-0000-00006C000000}"/>
    <cellStyle name="Procent 2 4 2 4" xfId="76" xr:uid="{00000000-0005-0000-0000-00006D000000}"/>
    <cellStyle name="Procent 2 4 3" xfId="45" xr:uid="{00000000-0005-0000-0000-00006E000000}"/>
    <cellStyle name="Procent 2 4 3 2" xfId="131" xr:uid="{00000000-0005-0000-0000-00006F000000}"/>
    <cellStyle name="Procent 2 4 3 2 2" xfId="217" xr:uid="{00000000-0005-0000-0000-000070000000}"/>
    <cellStyle name="Procent 2 4 3 3" xfId="175" xr:uid="{00000000-0005-0000-0000-000071000000}"/>
    <cellStyle name="Procent 2 4 3 4" xfId="89" xr:uid="{00000000-0005-0000-0000-000072000000}"/>
    <cellStyle name="Procent 2 4 4" xfId="105" xr:uid="{00000000-0005-0000-0000-000073000000}"/>
    <cellStyle name="Procent 2 4 4 2" xfId="191" xr:uid="{00000000-0005-0000-0000-000074000000}"/>
    <cellStyle name="Procent 2 4 5" xfId="149" xr:uid="{00000000-0005-0000-0000-000075000000}"/>
    <cellStyle name="Procent 2 4 6" xfId="63" xr:uid="{00000000-0005-0000-0000-000076000000}"/>
    <cellStyle name="Procent 2 5" xfId="16" xr:uid="{00000000-0005-0000-0000-000077000000}"/>
    <cellStyle name="Procent 2 5 2" xfId="102" xr:uid="{00000000-0005-0000-0000-000078000000}"/>
    <cellStyle name="Procent 2 5 2 2" xfId="188" xr:uid="{00000000-0005-0000-0000-000079000000}"/>
    <cellStyle name="Procent 2 5 3" xfId="146" xr:uid="{00000000-0005-0000-0000-00007A000000}"/>
    <cellStyle name="Procent 2 5 4" xfId="60" xr:uid="{00000000-0005-0000-0000-00007B000000}"/>
    <cellStyle name="Procent 2 6" xfId="29" xr:uid="{00000000-0005-0000-0000-00007C000000}"/>
    <cellStyle name="Procent 2 6 2" xfId="115" xr:uid="{00000000-0005-0000-0000-00007D000000}"/>
    <cellStyle name="Procent 2 6 2 2" xfId="201" xr:uid="{00000000-0005-0000-0000-00007E000000}"/>
    <cellStyle name="Procent 2 6 3" xfId="159" xr:uid="{00000000-0005-0000-0000-00007F000000}"/>
    <cellStyle name="Procent 2 6 4" xfId="73" xr:uid="{00000000-0005-0000-0000-000080000000}"/>
    <cellStyle name="Procent 2 7" xfId="42" xr:uid="{00000000-0005-0000-0000-000081000000}"/>
    <cellStyle name="Procent 2 7 2" xfId="128" xr:uid="{00000000-0005-0000-0000-000082000000}"/>
    <cellStyle name="Procent 2 7 2 2" xfId="214" xr:uid="{00000000-0005-0000-0000-000083000000}"/>
    <cellStyle name="Procent 2 7 3" xfId="172" xr:uid="{00000000-0005-0000-0000-000084000000}"/>
    <cellStyle name="Procent 2 7 4" xfId="86" xr:uid="{00000000-0005-0000-0000-000085000000}"/>
    <cellStyle name="Procent 2 8" xfId="99" xr:uid="{00000000-0005-0000-0000-000086000000}"/>
    <cellStyle name="Procent 2 8 2" xfId="185" xr:uid="{00000000-0005-0000-0000-000087000000}"/>
    <cellStyle name="Procent 2 9" xfId="143" xr:uid="{00000000-0005-0000-0000-000088000000}"/>
    <cellStyle name="Procent 3" xfId="140" xr:uid="{00000000-0005-0000-0000-000089000000}"/>
    <cellStyle name="Procent 3 2" xfId="228" xr:uid="{00000000-0005-0000-0000-00008A000000}"/>
    <cellStyle name="Procent 4" xfId="227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2" xr:uid="{00000000-0005-0000-0000-000095000000}"/>
    <cellStyle name="Standaard 2 11" xfId="56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20" xr:uid="{00000000-0005-0000-0000-000099000000}"/>
    <cellStyle name="Standaard 2 2 2 2 2" xfId="206" xr:uid="{00000000-0005-0000-0000-00009A000000}"/>
    <cellStyle name="Standaard 2 2 2 3" xfId="164" xr:uid="{00000000-0005-0000-0000-00009B000000}"/>
    <cellStyle name="Standaard 2 2 2 4" xfId="78" xr:uid="{00000000-0005-0000-0000-00009C000000}"/>
    <cellStyle name="Standaard 2 2 3" xfId="47" xr:uid="{00000000-0005-0000-0000-00009D000000}"/>
    <cellStyle name="Standaard 2 2 3 2" xfId="133" xr:uid="{00000000-0005-0000-0000-00009E000000}"/>
    <cellStyle name="Standaard 2 2 3 2 2" xfId="219" xr:uid="{00000000-0005-0000-0000-00009F000000}"/>
    <cellStyle name="Standaard 2 2 3 3" xfId="177" xr:uid="{00000000-0005-0000-0000-0000A0000000}"/>
    <cellStyle name="Standaard 2 2 3 4" xfId="91" xr:uid="{00000000-0005-0000-0000-0000A1000000}"/>
    <cellStyle name="Standaard 2 2 4" xfId="107" xr:uid="{00000000-0005-0000-0000-0000A2000000}"/>
    <cellStyle name="Standaard 2 2 4 2" xfId="193" xr:uid="{00000000-0005-0000-0000-0000A3000000}"/>
    <cellStyle name="Standaard 2 2 5" xfId="151" xr:uid="{00000000-0005-0000-0000-0000A4000000}"/>
    <cellStyle name="Standaard 2 2 6" xfId="65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3" xr:uid="{00000000-0005-0000-0000-0000A8000000}"/>
    <cellStyle name="Standaard 2 3 2 2 2" xfId="209" xr:uid="{00000000-0005-0000-0000-0000A9000000}"/>
    <cellStyle name="Standaard 2 3 2 3" xfId="167" xr:uid="{00000000-0005-0000-0000-0000AA000000}"/>
    <cellStyle name="Standaard 2 3 2 4" xfId="81" xr:uid="{00000000-0005-0000-0000-0000AB000000}"/>
    <cellStyle name="Standaard 2 3 3" xfId="50" xr:uid="{00000000-0005-0000-0000-0000AC000000}"/>
    <cellStyle name="Standaard 2 3 3 2" xfId="136" xr:uid="{00000000-0005-0000-0000-0000AD000000}"/>
    <cellStyle name="Standaard 2 3 3 2 2" xfId="222" xr:uid="{00000000-0005-0000-0000-0000AE000000}"/>
    <cellStyle name="Standaard 2 3 3 3" xfId="180" xr:uid="{00000000-0005-0000-0000-0000AF000000}"/>
    <cellStyle name="Standaard 2 3 3 4" xfId="94" xr:uid="{00000000-0005-0000-0000-0000B0000000}"/>
    <cellStyle name="Standaard 2 3 4" xfId="110" xr:uid="{00000000-0005-0000-0000-0000B1000000}"/>
    <cellStyle name="Standaard 2 3 4 2" xfId="196" xr:uid="{00000000-0005-0000-0000-0000B2000000}"/>
    <cellStyle name="Standaard 2 3 5" xfId="154" xr:uid="{00000000-0005-0000-0000-0000B3000000}"/>
    <cellStyle name="Standaard 2 3 6" xfId="68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6" xr:uid="{00000000-0005-0000-0000-0000B7000000}"/>
    <cellStyle name="Standaard 2 4 2 2 2" xfId="212" xr:uid="{00000000-0005-0000-0000-0000B8000000}"/>
    <cellStyle name="Standaard 2 4 2 3" xfId="170" xr:uid="{00000000-0005-0000-0000-0000B9000000}"/>
    <cellStyle name="Standaard 2 4 2 4" xfId="84" xr:uid="{00000000-0005-0000-0000-0000BA000000}"/>
    <cellStyle name="Standaard 2 4 3" xfId="53" xr:uid="{00000000-0005-0000-0000-0000BB000000}"/>
    <cellStyle name="Standaard 2 4 3 2" xfId="139" xr:uid="{00000000-0005-0000-0000-0000BC000000}"/>
    <cellStyle name="Standaard 2 4 3 2 2" xfId="225" xr:uid="{00000000-0005-0000-0000-0000BD000000}"/>
    <cellStyle name="Standaard 2 4 3 3" xfId="183" xr:uid="{00000000-0005-0000-0000-0000BE000000}"/>
    <cellStyle name="Standaard 2 4 3 4" xfId="97" xr:uid="{00000000-0005-0000-0000-0000BF000000}"/>
    <cellStyle name="Standaard 2 4 4" xfId="113" xr:uid="{00000000-0005-0000-0000-0000C0000000}"/>
    <cellStyle name="Standaard 2 4 4 2" xfId="199" xr:uid="{00000000-0005-0000-0000-0000C1000000}"/>
    <cellStyle name="Standaard 2 4 5" xfId="157" xr:uid="{00000000-0005-0000-0000-0000C2000000}"/>
    <cellStyle name="Standaard 2 4 6" xfId="71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7" xr:uid="{00000000-0005-0000-0000-0000C6000000}"/>
    <cellStyle name="Standaard 2 5 2 2 2" xfId="203" xr:uid="{00000000-0005-0000-0000-0000C7000000}"/>
    <cellStyle name="Standaard 2 5 2 3" xfId="161" xr:uid="{00000000-0005-0000-0000-0000C8000000}"/>
    <cellStyle name="Standaard 2 5 2 4" xfId="75" xr:uid="{00000000-0005-0000-0000-0000C9000000}"/>
    <cellStyle name="Standaard 2 5 3" xfId="44" xr:uid="{00000000-0005-0000-0000-0000CA000000}"/>
    <cellStyle name="Standaard 2 5 3 2" xfId="130" xr:uid="{00000000-0005-0000-0000-0000CB000000}"/>
    <cellStyle name="Standaard 2 5 3 2 2" xfId="216" xr:uid="{00000000-0005-0000-0000-0000CC000000}"/>
    <cellStyle name="Standaard 2 5 3 3" xfId="174" xr:uid="{00000000-0005-0000-0000-0000CD000000}"/>
    <cellStyle name="Standaard 2 5 3 4" xfId="88" xr:uid="{00000000-0005-0000-0000-0000CE000000}"/>
    <cellStyle name="Standaard 2 5 4" xfId="104" xr:uid="{00000000-0005-0000-0000-0000CF000000}"/>
    <cellStyle name="Standaard 2 5 4 2" xfId="190" xr:uid="{00000000-0005-0000-0000-0000D0000000}"/>
    <cellStyle name="Standaard 2 5 5" xfId="148" xr:uid="{00000000-0005-0000-0000-0000D1000000}"/>
    <cellStyle name="Standaard 2 5 6" xfId="62" xr:uid="{00000000-0005-0000-0000-0000D2000000}"/>
    <cellStyle name="Standaard 2 6" xfId="15" xr:uid="{00000000-0005-0000-0000-0000D3000000}"/>
    <cellStyle name="Standaard 2 6 2" xfId="101" xr:uid="{00000000-0005-0000-0000-0000D4000000}"/>
    <cellStyle name="Standaard 2 6 2 2" xfId="187" xr:uid="{00000000-0005-0000-0000-0000D5000000}"/>
    <cellStyle name="Standaard 2 6 3" xfId="145" xr:uid="{00000000-0005-0000-0000-0000D6000000}"/>
    <cellStyle name="Standaard 2 6 4" xfId="59" xr:uid="{00000000-0005-0000-0000-0000D7000000}"/>
    <cellStyle name="Standaard 2 7" xfId="28" xr:uid="{00000000-0005-0000-0000-0000D8000000}"/>
    <cellStyle name="Standaard 2 7 2" xfId="114" xr:uid="{00000000-0005-0000-0000-0000D9000000}"/>
    <cellStyle name="Standaard 2 7 2 2" xfId="200" xr:uid="{00000000-0005-0000-0000-0000DA000000}"/>
    <cellStyle name="Standaard 2 7 3" xfId="158" xr:uid="{00000000-0005-0000-0000-0000DB000000}"/>
    <cellStyle name="Standaard 2 7 4" xfId="72" xr:uid="{00000000-0005-0000-0000-0000DC000000}"/>
    <cellStyle name="Standaard 2 8" xfId="41" xr:uid="{00000000-0005-0000-0000-0000DD000000}"/>
    <cellStyle name="Standaard 2 8 2" xfId="127" xr:uid="{00000000-0005-0000-0000-0000DE000000}"/>
    <cellStyle name="Standaard 2 8 2 2" xfId="213" xr:uid="{00000000-0005-0000-0000-0000DF000000}"/>
    <cellStyle name="Standaard 2 8 3" xfId="171" xr:uid="{00000000-0005-0000-0000-0000E0000000}"/>
    <cellStyle name="Standaard 2 8 4" xfId="85" xr:uid="{00000000-0005-0000-0000-0000E1000000}"/>
    <cellStyle name="Standaard 2 9" xfId="54" xr:uid="{00000000-0005-0000-0000-0000E2000000}"/>
    <cellStyle name="Standaard 2 9 2" xfId="184" xr:uid="{00000000-0005-0000-0000-0000E3000000}"/>
    <cellStyle name="Standaard 2 9 3" xfId="98" xr:uid="{00000000-0005-0000-0000-0000E4000000}"/>
    <cellStyle name="Standaard 3" xfId="229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899157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140969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744852</xdr:colOff>
      <xdr:row>3</xdr:row>
      <xdr:rowOff>137159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744852</xdr:colOff>
      <xdr:row>3</xdr:row>
      <xdr:rowOff>125729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140969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217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214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220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215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218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219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211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Gazprom.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111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112</v>
      </c>
      <c r="D24" s="21" t="s">
        <v>122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113</v>
      </c>
      <c r="D25" s="21" t="s">
        <v>114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115</v>
      </c>
      <c r="D26" s="21" t="s">
        <v>116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117</v>
      </c>
      <c r="D27" s="21" t="s">
        <v>118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119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120</v>
      </c>
      <c r="D29" s="21" t="s">
        <v>98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121</v>
      </c>
      <c r="D30" s="21" t="s">
        <v>101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123</v>
      </c>
      <c r="D34" s="21" t="s">
        <v>138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137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124</v>
      </c>
      <c r="D36" s="21" t="s">
        <v>125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126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123</v>
      </c>
      <c r="D38" s="21" t="s">
        <v>127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123</v>
      </c>
      <c r="D39" s="21" t="s">
        <v>191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123</v>
      </c>
      <c r="D43" s="21" t="s">
        <v>128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131</v>
      </c>
      <c r="D47" s="40" t="s">
        <v>132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123</v>
      </c>
      <c r="D48" s="21" t="s">
        <v>129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123</v>
      </c>
      <c r="D49" s="21" t="s">
        <v>130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212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98" t="s">
        <v>133</v>
      </c>
      <c r="E54" s="199"/>
      <c r="F54" s="21"/>
      <c r="G54" s="200"/>
      <c r="H54" s="200"/>
      <c r="I54" s="41"/>
      <c r="J54" s="21"/>
    </row>
    <row r="55" spans="2:10" ht="14.25" customHeight="1" x14ac:dyDescent="0.35">
      <c r="B55" s="18"/>
      <c r="C55" s="21"/>
      <c r="D55" s="135" t="s">
        <v>192</v>
      </c>
      <c r="E55" s="39" t="s">
        <v>139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221</v>
      </c>
      <c r="E56" s="36" t="s">
        <v>186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174</v>
      </c>
      <c r="E57" s="36" t="s">
        <v>141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193</v>
      </c>
      <c r="E58" s="36" t="s">
        <v>147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142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175</v>
      </c>
      <c r="E60" s="133" t="s">
        <v>189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134</v>
      </c>
      <c r="E61" s="36" t="s">
        <v>151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108</v>
      </c>
      <c r="E62" s="36" t="s">
        <v>140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176</v>
      </c>
      <c r="E63" s="36" t="s">
        <v>148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143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135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222</v>
      </c>
      <c r="E66" s="36" t="s">
        <v>150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177</v>
      </c>
      <c r="E67" s="36" t="s">
        <v>187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106</v>
      </c>
      <c r="E68" s="36" t="s">
        <v>188</v>
      </c>
      <c r="F68" s="21"/>
      <c r="H68" s="43"/>
      <c r="I68" s="41"/>
    </row>
    <row r="69" spans="2:9" ht="14.25" customHeight="1" x14ac:dyDescent="0.35">
      <c r="B69" s="18"/>
      <c r="C69" s="21"/>
      <c r="D69" s="36" t="s">
        <v>194</v>
      </c>
      <c r="E69" s="36" t="s">
        <v>178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107</v>
      </c>
      <c r="E70" s="36" t="s">
        <v>149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109</v>
      </c>
      <c r="E71" s="36" t="s">
        <v>190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146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34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144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145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223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224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179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180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225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181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110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136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182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183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195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105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184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185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BC2B4C45-54C8-47E0-BDC7-F88B8CF171DE}">
      <selection activeCell="G20" sqref="G20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B13" sqref="B13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64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205" customFormat="1" ht="14.25" customHeight="1" x14ac:dyDescent="0.3">
      <c r="B2" s="205" t="s">
        <v>97</v>
      </c>
      <c r="D2" s="206"/>
    </row>
    <row r="4" spans="2:5" ht="14.25" customHeight="1" x14ac:dyDescent="0.3">
      <c r="B4" s="1" t="s">
        <v>281</v>
      </c>
      <c r="C4" s="1" t="s">
        <v>282</v>
      </c>
      <c r="D4" s="14" t="s">
        <v>42</v>
      </c>
      <c r="E4" s="1" t="s">
        <v>283</v>
      </c>
    </row>
    <row r="5" spans="2:5" ht="14.25" customHeight="1" x14ac:dyDescent="0.3">
      <c r="B5" s="1" t="s">
        <v>284</v>
      </c>
      <c r="C5" s="1" t="s">
        <v>285</v>
      </c>
      <c r="D5" s="14">
        <v>2020</v>
      </c>
      <c r="E5" s="1" t="s">
        <v>286</v>
      </c>
    </row>
    <row r="6" spans="2:5" ht="14.25" customHeight="1" x14ac:dyDescent="0.3">
      <c r="B6" s="1" t="s">
        <v>287</v>
      </c>
      <c r="C6" s="1" t="s">
        <v>288</v>
      </c>
      <c r="D6" s="14">
        <v>2020</v>
      </c>
      <c r="E6" s="1" t="s">
        <v>289</v>
      </c>
    </row>
    <row r="7" spans="2:5" ht="14.25" customHeight="1" x14ac:dyDescent="0.3">
      <c r="B7" s="1" t="s">
        <v>290</v>
      </c>
      <c r="C7" s="1" t="s">
        <v>140</v>
      </c>
      <c r="D7" s="14">
        <v>2019</v>
      </c>
      <c r="E7" s="1" t="s">
        <v>291</v>
      </c>
    </row>
    <row r="8" spans="2:5" ht="14.25" customHeight="1" x14ac:dyDescent="0.3">
      <c r="B8" s="1" t="s">
        <v>292</v>
      </c>
      <c r="C8" s="1" t="s">
        <v>140</v>
      </c>
      <c r="D8" s="14">
        <v>2020</v>
      </c>
      <c r="E8" s="1" t="s">
        <v>293</v>
      </c>
    </row>
    <row r="11" spans="2:5" s="205" customFormat="1" ht="14.25" customHeight="1" x14ac:dyDescent="0.3">
      <c r="B11" s="205" t="s">
        <v>294</v>
      </c>
      <c r="D11" s="206"/>
    </row>
    <row r="13" spans="2:5" ht="14.25" customHeight="1" x14ac:dyDescent="0.3">
      <c r="B13" s="1" t="s">
        <v>281</v>
      </c>
      <c r="C13" s="1" t="s">
        <v>282</v>
      </c>
      <c r="D13" s="14" t="s">
        <v>42</v>
      </c>
      <c r="E13" s="1" t="s">
        <v>283</v>
      </c>
    </row>
    <row r="18" spans="2:5" s="205" customFormat="1" ht="14.25" customHeight="1" x14ac:dyDescent="0.3">
      <c r="B18" s="205" t="s">
        <v>295</v>
      </c>
      <c r="D18" s="206"/>
    </row>
    <row r="20" spans="2:5" ht="14.25" customHeight="1" x14ac:dyDescent="0.3">
      <c r="B20" s="1" t="s">
        <v>281</v>
      </c>
      <c r="C20" s="1" t="s">
        <v>282</v>
      </c>
      <c r="D20" s="14" t="s">
        <v>42</v>
      </c>
      <c r="E20" s="1" t="s">
        <v>283</v>
      </c>
    </row>
    <row r="24" spans="2:5" s="205" customFormat="1" ht="14.25" customHeight="1" x14ac:dyDescent="0.3">
      <c r="B24" s="205" t="s">
        <v>296</v>
      </c>
      <c r="D24" s="206"/>
    </row>
    <row r="26" spans="2:5" ht="14.25" customHeight="1" x14ac:dyDescent="0.3">
      <c r="B26" s="1" t="s">
        <v>281</v>
      </c>
      <c r="C26" s="1" t="s">
        <v>282</v>
      </c>
      <c r="D26" s="14" t="s">
        <v>42</v>
      </c>
      <c r="E26" s="1" t="s">
        <v>283</v>
      </c>
    </row>
    <row r="30" spans="2:5" s="205" customFormat="1" ht="14.25" customHeight="1" x14ac:dyDescent="0.3">
      <c r="B30" s="205" t="s">
        <v>98</v>
      </c>
      <c r="D30" s="206"/>
    </row>
    <row r="32" spans="2:5" ht="14.25" customHeight="1" x14ac:dyDescent="0.3">
      <c r="B32" s="1" t="s">
        <v>281</v>
      </c>
      <c r="C32" s="1" t="s">
        <v>282</v>
      </c>
      <c r="D32" s="14" t="s">
        <v>42</v>
      </c>
      <c r="E32" s="1" t="s">
        <v>283</v>
      </c>
    </row>
    <row r="33" spans="2:5" ht="14.25" customHeight="1" x14ac:dyDescent="0.3">
      <c r="B33" s="1" t="s">
        <v>297</v>
      </c>
      <c r="C33" s="1" t="s">
        <v>140</v>
      </c>
      <c r="D33" s="14">
        <v>2018</v>
      </c>
      <c r="E33" s="1" t="s">
        <v>298</v>
      </c>
    </row>
    <row r="34" spans="2:5" ht="14.25" customHeight="1" x14ac:dyDescent="0.3">
      <c r="B34" s="1" t="s">
        <v>299</v>
      </c>
      <c r="C34" s="1" t="s">
        <v>300</v>
      </c>
      <c r="D34" s="14">
        <v>2018</v>
      </c>
      <c r="E34" s="1" t="s">
        <v>301</v>
      </c>
    </row>
    <row r="35" spans="2:5" ht="14.25" customHeight="1" x14ac:dyDescent="0.3">
      <c r="B35" s="1" t="s">
        <v>302</v>
      </c>
      <c r="C35" s="1" t="s">
        <v>300</v>
      </c>
      <c r="D35" s="14" t="s">
        <v>303</v>
      </c>
      <c r="E35" s="1" t="s">
        <v>304</v>
      </c>
    </row>
    <row r="36" spans="2:5" ht="14.25" customHeight="1" x14ac:dyDescent="0.3">
      <c r="B36" s="1" t="s">
        <v>305</v>
      </c>
      <c r="C36" s="1" t="s">
        <v>300</v>
      </c>
      <c r="D36" s="14" t="s">
        <v>306</v>
      </c>
      <c r="E36" s="1" t="s">
        <v>307</v>
      </c>
    </row>
    <row r="37" spans="2:5" ht="14.25" customHeight="1" x14ac:dyDescent="0.3">
      <c r="B37" s="1" t="s">
        <v>308</v>
      </c>
      <c r="C37" s="1" t="s">
        <v>300</v>
      </c>
      <c r="D37" s="14" t="s">
        <v>306</v>
      </c>
      <c r="E37" s="1" t="s">
        <v>309</v>
      </c>
    </row>
    <row r="38" spans="2:5" ht="14.25" customHeight="1" x14ac:dyDescent="0.3">
      <c r="C38" s="1" t="s">
        <v>310</v>
      </c>
      <c r="D38" s="14">
        <v>2016</v>
      </c>
      <c r="E38" s="1" t="s">
        <v>311</v>
      </c>
    </row>
    <row r="39" spans="2:5" ht="14.25" customHeight="1" x14ac:dyDescent="0.3">
      <c r="C39" s="1" t="s">
        <v>310</v>
      </c>
      <c r="D39" s="14">
        <v>2018</v>
      </c>
      <c r="E39" s="1" t="s">
        <v>312</v>
      </c>
    </row>
    <row r="40" spans="2:5" ht="14.25" customHeight="1" x14ac:dyDescent="0.3">
      <c r="C40" s="1" t="s">
        <v>310</v>
      </c>
      <c r="D40" s="14">
        <v>2015</v>
      </c>
      <c r="E40" s="1" t="s">
        <v>313</v>
      </c>
    </row>
    <row r="41" spans="2:5" ht="14.25" customHeight="1" x14ac:dyDescent="0.3">
      <c r="C41" s="1" t="s">
        <v>310</v>
      </c>
      <c r="D41" s="14">
        <v>2017</v>
      </c>
      <c r="E41" s="1" t="s">
        <v>314</v>
      </c>
    </row>
    <row r="42" spans="2:5" ht="14.25" customHeight="1" x14ac:dyDescent="0.3">
      <c r="C42" s="1" t="s">
        <v>315</v>
      </c>
      <c r="D42" s="14">
        <v>2016</v>
      </c>
      <c r="E42" s="1" t="s">
        <v>316</v>
      </c>
    </row>
    <row r="43" spans="2:5" ht="14.25" customHeight="1" x14ac:dyDescent="0.3">
      <c r="C43" s="1" t="s">
        <v>315</v>
      </c>
      <c r="D43" s="14">
        <v>2014</v>
      </c>
      <c r="E43" s="1" t="s">
        <v>317</v>
      </c>
    </row>
    <row r="44" spans="2:5" ht="14.25" customHeight="1" x14ac:dyDescent="0.3">
      <c r="C44" s="1" t="s">
        <v>318</v>
      </c>
      <c r="D44" s="14">
        <v>2013</v>
      </c>
      <c r="E44" s="1" t="s">
        <v>319</v>
      </c>
    </row>
    <row r="45" spans="2:5" ht="14.25" customHeight="1" x14ac:dyDescent="0.3">
      <c r="C45" s="1" t="s">
        <v>318</v>
      </c>
      <c r="D45" s="14">
        <v>2017</v>
      </c>
      <c r="E45" s="1" t="s">
        <v>320</v>
      </c>
    </row>
    <row r="46" spans="2:5" ht="14.25" customHeight="1" x14ac:dyDescent="0.3">
      <c r="C46" s="1" t="s">
        <v>140</v>
      </c>
      <c r="D46" s="14">
        <v>2015</v>
      </c>
      <c r="E46" s="1" t="s">
        <v>321</v>
      </c>
    </row>
    <row r="47" spans="2:5" ht="14.25" customHeight="1" x14ac:dyDescent="0.3">
      <c r="C47" s="1" t="s">
        <v>140</v>
      </c>
      <c r="D47" s="14">
        <v>2014</v>
      </c>
      <c r="E47" s="1" t="s">
        <v>322</v>
      </c>
    </row>
    <row r="48" spans="2:5" ht="14.25" customHeight="1" x14ac:dyDescent="0.3">
      <c r="C48" s="1" t="s">
        <v>140</v>
      </c>
      <c r="D48" s="14">
        <v>2017</v>
      </c>
      <c r="E48" s="1" t="s">
        <v>323</v>
      </c>
    </row>
    <row r="49" spans="2:5" ht="14.25" customHeight="1" x14ac:dyDescent="0.3">
      <c r="C49" s="1" t="s">
        <v>324</v>
      </c>
      <c r="D49" s="14">
        <v>2018</v>
      </c>
      <c r="E49" s="1" t="s">
        <v>325</v>
      </c>
    </row>
    <row r="50" spans="2:5" ht="14.25" customHeight="1" x14ac:dyDescent="0.3">
      <c r="C50" s="1" t="s">
        <v>324</v>
      </c>
      <c r="D50" s="14" t="s">
        <v>303</v>
      </c>
      <c r="E50" s="1" t="s">
        <v>326</v>
      </c>
    </row>
    <row r="51" spans="2:5" ht="14.25" customHeight="1" x14ac:dyDescent="0.3">
      <c r="C51" s="1" t="s">
        <v>327</v>
      </c>
      <c r="D51" s="14" t="s">
        <v>306</v>
      </c>
      <c r="E51" s="1" t="s">
        <v>328</v>
      </c>
    </row>
    <row r="52" spans="2:5" ht="14.25" customHeight="1" x14ac:dyDescent="0.3">
      <c r="C52" s="1" t="s">
        <v>315</v>
      </c>
      <c r="D52" s="14" t="s">
        <v>329</v>
      </c>
      <c r="E52" s="1" t="s">
        <v>330</v>
      </c>
    </row>
    <row r="53" spans="2:5" ht="14.25" customHeight="1" x14ac:dyDescent="0.3">
      <c r="C53" s="1" t="s">
        <v>140</v>
      </c>
      <c r="D53" s="14" t="s">
        <v>331</v>
      </c>
      <c r="E53" s="1" t="s">
        <v>332</v>
      </c>
    </row>
    <row r="54" spans="2:5" ht="14.25" customHeight="1" x14ac:dyDescent="0.3">
      <c r="C54" s="1" t="s">
        <v>140</v>
      </c>
      <c r="D54" s="14">
        <v>2020</v>
      </c>
      <c r="E54" s="1" t="s">
        <v>333</v>
      </c>
    </row>
    <row r="58" spans="2:5" s="205" customFormat="1" ht="14.25" customHeight="1" x14ac:dyDescent="0.3">
      <c r="B58" s="205" t="s">
        <v>101</v>
      </c>
      <c r="D58" s="206"/>
    </row>
    <row r="60" spans="2:5" ht="14.25" customHeight="1" x14ac:dyDescent="0.3">
      <c r="B60" s="1" t="s">
        <v>281</v>
      </c>
      <c r="C60" s="1" t="s">
        <v>282</v>
      </c>
      <c r="D60" s="14" t="s">
        <v>42</v>
      </c>
      <c r="E60" s="1" t="s">
        <v>283</v>
      </c>
    </row>
    <row r="61" spans="2:5" ht="14.25" customHeight="1" x14ac:dyDescent="0.3">
      <c r="C61" s="1" t="s">
        <v>318</v>
      </c>
      <c r="D61" s="14">
        <v>2016</v>
      </c>
      <c r="E61" s="1" t="s">
        <v>334</v>
      </c>
    </row>
    <row r="62" spans="2:5" ht="14.25" customHeight="1" x14ac:dyDescent="0.3">
      <c r="C62" s="1" t="s">
        <v>318</v>
      </c>
      <c r="D62" s="14">
        <v>2013</v>
      </c>
      <c r="E62" s="1" t="s">
        <v>319</v>
      </c>
    </row>
    <row r="63" spans="2:5" ht="14.25" customHeight="1" x14ac:dyDescent="0.3">
      <c r="B63" s="1" t="s">
        <v>335</v>
      </c>
      <c r="C63" s="1" t="s">
        <v>300</v>
      </c>
      <c r="D63" s="14" t="s">
        <v>336</v>
      </c>
      <c r="E63" s="1" t="s">
        <v>337</v>
      </c>
    </row>
    <row r="64" spans="2:5" ht="14.25" customHeight="1" x14ac:dyDescent="0.3">
      <c r="B64" s="1" t="s">
        <v>338</v>
      </c>
      <c r="C64" s="1" t="s">
        <v>339</v>
      </c>
      <c r="D64" s="14" t="s">
        <v>340</v>
      </c>
      <c r="E64" s="1" t="s">
        <v>341</v>
      </c>
    </row>
  </sheetData>
  <customSheetViews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4DAB9F91-9782-4CDB-A370-C9439DD9F58D}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BC2B4C45-54C8-47E0-BDC7-F88B8CF171DE}" state="hidden">
      <selection activeCell="J3" sqref="J3:J5"/>
      <pageMargins left="0.7" right="0.7" top="0.75" bottom="0.75" header="0.3" footer="0.3"/>
    </customSheetView>
    <customSheetView guid="{2ACFC2C6-1D1F-49BC-BE51-2A77DC91B685}" state="hidden">
      <selection activeCell="H3" sqref="H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8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152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140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227</v>
      </c>
      <c r="D13" s="67"/>
      <c r="E13" s="62" t="s">
        <v>228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59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229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61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230</v>
      </c>
      <c r="D17" s="67"/>
      <c r="E17" s="62" t="s">
        <v>228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231</v>
      </c>
      <c r="D19" s="69"/>
      <c r="E19" s="62" t="s">
        <v>232</v>
      </c>
    </row>
    <row r="20" spans="1:12" ht="14.25" customHeight="1" x14ac:dyDescent="0.3">
      <c r="A20" s="63"/>
      <c r="B20" s="79" t="s">
        <v>6</v>
      </c>
      <c r="C20" s="81">
        <v>41810</v>
      </c>
      <c r="D20" s="70"/>
      <c r="E20" s="62" t="s">
        <v>232</v>
      </c>
    </row>
    <row r="21" spans="1:12" ht="14.25" customHeight="1" x14ac:dyDescent="0.3">
      <c r="A21" s="63"/>
      <c r="B21" s="79" t="s">
        <v>7</v>
      </c>
      <c r="C21" s="80" t="s">
        <v>233</v>
      </c>
      <c r="D21" s="67"/>
      <c r="E21" s="62" t="s">
        <v>234</v>
      </c>
    </row>
    <row r="22" spans="1:12" ht="14.25" customHeight="1" x14ac:dyDescent="0.3">
      <c r="A22" s="63"/>
      <c r="B22" s="79" t="s">
        <v>8</v>
      </c>
      <c r="C22" s="81">
        <v>40758</v>
      </c>
      <c r="D22" s="69"/>
      <c r="E22" s="62" t="s">
        <v>234</v>
      </c>
    </row>
    <row r="23" spans="1:12" s="118" customFormat="1" ht="48" x14ac:dyDescent="0.3">
      <c r="A23" s="63"/>
      <c r="B23" s="129" t="s">
        <v>170</v>
      </c>
      <c r="C23" s="130"/>
      <c r="D23" s="131"/>
      <c r="E23" s="132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70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BC2B4C45-54C8-47E0-BDC7-F88B8CF171DE}">
      <selection activeCell="B41" sqref="B41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C17" sqref="C1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6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197" t="s">
        <v>226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/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/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/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/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/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/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153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8" customFormat="1" ht="14.25" customHeight="1" x14ac:dyDescent="0.3">
      <c r="B15" s="136" t="s">
        <v>196</v>
      </c>
      <c r="C15" s="61"/>
      <c r="D15" s="83"/>
      <c r="E15" s="123"/>
      <c r="F15" s="123"/>
      <c r="G15" s="123"/>
      <c r="H15" s="123"/>
      <c r="I15" s="123"/>
    </row>
    <row r="16" spans="1:13" ht="14.25" customHeight="1" x14ac:dyDescent="0.3">
      <c r="B16" s="61" t="s">
        <v>168</v>
      </c>
      <c r="C16" s="61"/>
      <c r="D16" s="83"/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154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57"/>
      <c r="D21" s="138"/>
      <c r="E21" s="142"/>
      <c r="F21" s="138"/>
      <c r="G21" s="127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/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/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/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/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/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/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/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/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44">
        <f>SUM(C22:C29)</f>
        <v>0</v>
      </c>
      <c r="D30" s="147"/>
      <c r="E30" s="142"/>
      <c r="F30" s="147"/>
      <c r="G30" s="148"/>
      <c r="J30" s="63"/>
      <c r="K30" s="68"/>
      <c r="L30" s="7"/>
      <c r="M30" s="70"/>
    </row>
    <row r="31" spans="1:13" ht="14.25" customHeight="1" x14ac:dyDescent="0.3">
      <c r="A31" s="63"/>
      <c r="B31" s="157"/>
      <c r="C31" s="158"/>
      <c r="D31" s="142"/>
      <c r="E31" s="142"/>
      <c r="F31" s="142"/>
      <c r="G31" s="148"/>
      <c r="H31" s="123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9"/>
      <c r="D32" s="149"/>
      <c r="E32" s="142"/>
      <c r="F32" s="149"/>
      <c r="G32" s="148"/>
      <c r="H32" s="123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/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/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/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/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/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/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/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37">
        <f>SUM(C33:C39)</f>
        <v>0</v>
      </c>
      <c r="D40" s="150"/>
      <c r="E40" s="142"/>
      <c r="F40" s="151"/>
      <c r="G40" s="127"/>
      <c r="J40" s="63"/>
      <c r="K40" s="68"/>
      <c r="L40" s="68"/>
      <c r="M40" s="69"/>
    </row>
    <row r="41" spans="1:13" ht="14.25" customHeight="1" x14ac:dyDescent="0.3">
      <c r="A41" s="63"/>
      <c r="B41" s="157"/>
      <c r="C41" s="157"/>
      <c r="D41" s="152"/>
      <c r="E41" s="142"/>
      <c r="F41" s="153"/>
      <c r="G41" s="127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37">
        <f>C40+C30</f>
        <v>0</v>
      </c>
      <c r="D42" s="154"/>
      <c r="E42" s="142"/>
      <c r="F42" s="155"/>
      <c r="G42" s="127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27"/>
      <c r="E43" s="127"/>
      <c r="F43" s="127"/>
      <c r="G43" s="156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155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/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8"/>
      <c r="C49" s="139"/>
      <c r="D49" s="142"/>
      <c r="E49" s="127"/>
      <c r="F49" s="139"/>
      <c r="G49" s="160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37">
        <f>C48</f>
        <v>0</v>
      </c>
      <c r="D50" s="63"/>
      <c r="E50" s="127"/>
      <c r="F50" s="139"/>
      <c r="G50" s="160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27"/>
      <c r="F51" s="142"/>
      <c r="G51" s="160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156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61"/>
      <c r="C63" s="162"/>
      <c r="D63" s="142"/>
      <c r="F63" s="139"/>
      <c r="G63" s="127"/>
    </row>
    <row r="64" spans="1:13" ht="14.25" customHeight="1" x14ac:dyDescent="0.3">
      <c r="B64" s="66" t="s">
        <v>29</v>
      </c>
      <c r="C64" s="137">
        <f>SUM(C56:C62)</f>
        <v>0</v>
      </c>
      <c r="D64" s="63"/>
      <c r="F64" s="139"/>
      <c r="G64" s="127"/>
    </row>
    <row r="65" spans="6:7" ht="14.25" customHeight="1" x14ac:dyDescent="0.3">
      <c r="F65" s="127"/>
      <c r="G65" s="127"/>
    </row>
    <row r="66" spans="6:7" ht="14.25" customHeight="1" x14ac:dyDescent="0.3">
      <c r="F66" s="127"/>
      <c r="G66" s="127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61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158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197" t="s">
        <v>226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/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/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/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/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/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/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66" t="s">
        <v>34</v>
      </c>
      <c r="E15" s="6"/>
      <c r="F15" s="166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70"/>
      <c r="D16" s="168"/>
      <c r="E16" s="167"/>
      <c r="F16" s="146"/>
      <c r="G16" s="145"/>
      <c r="H16" s="145"/>
      <c r="K16" s="7"/>
      <c r="L16" s="67"/>
    </row>
    <row r="17" spans="1:13" ht="14.25" customHeight="1" x14ac:dyDescent="0.3">
      <c r="A17" s="63"/>
      <c r="B17" s="61" t="s">
        <v>12</v>
      </c>
      <c r="C17" s="169"/>
      <c r="D17" s="143"/>
      <c r="E17" s="63"/>
      <c r="F17" s="143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/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/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/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/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/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/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/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37">
        <f>SUM(C17:C24)</f>
        <v>0</v>
      </c>
      <c r="D25" s="138"/>
      <c r="E25" s="142"/>
      <c r="F25" s="138"/>
      <c r="J25" s="63"/>
      <c r="K25" s="68"/>
      <c r="L25" s="7"/>
      <c r="M25" s="70"/>
    </row>
    <row r="26" spans="1:13" ht="14.25" customHeight="1" x14ac:dyDescent="0.3">
      <c r="A26" s="63"/>
      <c r="B26" s="161"/>
      <c r="C26" s="157"/>
      <c r="D26" s="138"/>
      <c r="E26" s="142"/>
      <c r="F26" s="138"/>
      <c r="G26" s="127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9"/>
      <c r="D27" s="138"/>
      <c r="E27" s="142"/>
      <c r="F27" s="138"/>
      <c r="G27" s="127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/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/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/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/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/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/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/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37">
        <f>SUM(C28:C34)</f>
        <v>0</v>
      </c>
      <c r="D35" s="138"/>
      <c r="E35" s="142"/>
      <c r="F35" s="138"/>
      <c r="G35" s="127"/>
      <c r="J35" s="63"/>
      <c r="K35" s="68"/>
      <c r="L35" s="68"/>
      <c r="M35" s="69"/>
    </row>
    <row r="36" spans="1:13" ht="14.25" customHeight="1" x14ac:dyDescent="0.3">
      <c r="A36" s="63"/>
      <c r="B36" s="161"/>
      <c r="C36" s="157"/>
      <c r="D36" s="138"/>
      <c r="E36" s="142"/>
      <c r="F36" s="138"/>
      <c r="G36" s="127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37">
        <f>C35+C25</f>
        <v>0</v>
      </c>
      <c r="D37" s="138"/>
      <c r="E37" s="142"/>
      <c r="F37" s="138"/>
      <c r="G37" s="127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27"/>
      <c r="E38" s="127"/>
      <c r="F38" s="127"/>
      <c r="G38" s="156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71" t="s">
        <v>31</v>
      </c>
      <c r="C43" s="172"/>
      <c r="D43" s="63"/>
      <c r="F43" s="172"/>
      <c r="G43" s="173"/>
      <c r="H43" s="174"/>
      <c r="J43" s="63"/>
      <c r="K43" s="68"/>
      <c r="L43" s="7"/>
      <c r="M43" s="67"/>
    </row>
    <row r="44" spans="1:13" ht="14.25" customHeight="1" x14ac:dyDescent="0.3">
      <c r="B44" s="146"/>
      <c r="C44" s="178"/>
      <c r="D44" s="167"/>
      <c r="E44" s="145"/>
      <c r="F44" s="178"/>
      <c r="G44" s="165"/>
      <c r="H44" s="179"/>
      <c r="J44" s="63"/>
      <c r="K44" s="63"/>
      <c r="L44" s="4"/>
      <c r="M44" s="72"/>
    </row>
    <row r="45" spans="1:13" ht="14.25" customHeight="1" x14ac:dyDescent="0.3">
      <c r="B45" s="175" t="s">
        <v>29</v>
      </c>
      <c r="C45" s="176">
        <f>C43</f>
        <v>0</v>
      </c>
      <c r="D45" s="63"/>
      <c r="F45" s="177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71" t="s">
        <v>36</v>
      </c>
      <c r="C57" s="180"/>
      <c r="F57" s="172"/>
    </row>
    <row r="58" spans="1:13" ht="14.25" customHeight="1" x14ac:dyDescent="0.3">
      <c r="B58" s="182"/>
      <c r="C58" s="183"/>
      <c r="D58" s="167"/>
      <c r="E58" s="145"/>
      <c r="F58" s="178"/>
      <c r="G58" s="145"/>
      <c r="H58" s="145"/>
    </row>
    <row r="59" spans="1:13" ht="14.25" customHeight="1" x14ac:dyDescent="0.3">
      <c r="B59" s="175" t="s">
        <v>29</v>
      </c>
      <c r="C59" s="176">
        <f>SUM(C51:C57)</f>
        <v>0</v>
      </c>
      <c r="D59" s="63"/>
      <c r="F59" s="181"/>
      <c r="G59" s="127"/>
    </row>
    <row r="60" spans="1:13" ht="14.25" customHeight="1" x14ac:dyDescent="0.3">
      <c r="F60" s="127"/>
      <c r="G60" s="127"/>
    </row>
    <row r="61" spans="1:13" ht="14.25" customHeight="1" x14ac:dyDescent="0.3">
      <c r="F61" s="127"/>
      <c r="G61" s="127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45"/>
  <sheetViews>
    <sheetView zoomScaleNormal="100" workbookViewId="0"/>
  </sheetViews>
  <sheetFormatPr defaultColWidth="9.28515625" defaultRowHeight="14.25" customHeight="1" x14ac:dyDescent="0.3"/>
  <cols>
    <col min="1" max="1" width="4.28515625" style="118" customWidth="1"/>
    <col min="2" max="2" width="70.28515625" style="118" customWidth="1"/>
    <col min="3" max="3" width="15" style="118" customWidth="1"/>
    <col min="4" max="4" width="1" style="118" customWidth="1"/>
    <col min="5" max="6" width="15.28515625" style="118" customWidth="1"/>
    <col min="7" max="7" width="1" style="118" customWidth="1"/>
    <col min="8" max="9" width="14.85546875" style="118" customWidth="1"/>
    <col min="10" max="16384" width="9.28515625" style="118"/>
  </cols>
  <sheetData>
    <row r="2" spans="1:14" ht="14.25" customHeight="1" x14ac:dyDescent="0.3">
      <c r="B2" s="48" t="s">
        <v>159</v>
      </c>
      <c r="C2" s="49"/>
      <c r="D2" s="49"/>
      <c r="E2" s="49"/>
      <c r="F2" s="49"/>
      <c r="G2" s="49"/>
      <c r="H2" s="49"/>
      <c r="I2" s="50"/>
      <c r="J2" s="117"/>
    </row>
    <row r="3" spans="1:14" ht="14.25" customHeight="1" x14ac:dyDescent="0.3">
      <c r="B3" s="52"/>
      <c r="C3" s="117"/>
      <c r="D3" s="117"/>
      <c r="E3" s="123"/>
      <c r="F3" s="123"/>
      <c r="G3" s="123"/>
      <c r="H3" s="123"/>
      <c r="I3" s="53"/>
      <c r="J3" s="117"/>
    </row>
    <row r="4" spans="1:14" ht="14.25" customHeight="1" x14ac:dyDescent="0.3">
      <c r="B4" s="197" t="s">
        <v>226</v>
      </c>
      <c r="C4" s="117"/>
      <c r="D4" s="117"/>
      <c r="E4" s="123"/>
      <c r="F4" s="123"/>
      <c r="G4" s="123"/>
      <c r="H4" s="123"/>
      <c r="I4" s="86"/>
      <c r="J4" s="117"/>
    </row>
    <row r="5" spans="1:14" ht="14.25" customHeight="1" x14ac:dyDescent="0.3">
      <c r="B5" s="88"/>
      <c r="C5" s="117"/>
      <c r="D5" s="117"/>
      <c r="E5" s="123"/>
      <c r="F5" s="123"/>
      <c r="G5" s="123"/>
      <c r="H5" s="123"/>
      <c r="I5" s="53"/>
      <c r="J5" s="117"/>
      <c r="K5" s="117"/>
      <c r="L5" s="117"/>
      <c r="M5" s="117"/>
      <c r="N5" s="117"/>
    </row>
    <row r="6" spans="1:14" ht="14.25" customHeight="1" x14ac:dyDescent="0.3">
      <c r="B6" s="74"/>
      <c r="C6" s="117"/>
      <c r="D6" s="117"/>
      <c r="E6" s="123"/>
      <c r="F6" s="123"/>
      <c r="G6" s="123"/>
      <c r="H6" s="123"/>
      <c r="I6" s="53"/>
      <c r="J6" s="117"/>
      <c r="K6" s="117"/>
      <c r="L6" s="117"/>
      <c r="M6" s="117"/>
      <c r="N6" s="117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7"/>
      <c r="K7" s="117"/>
      <c r="L7" s="117"/>
      <c r="M7" s="117"/>
      <c r="N7" s="117"/>
    </row>
    <row r="8" spans="1:14" ht="14.25" customHeight="1" x14ac:dyDescent="0.3">
      <c r="B8" s="59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s="9" customFormat="1" ht="14.25" customHeight="1" x14ac:dyDescent="0.3">
      <c r="A9" s="4"/>
      <c r="B9" s="60" t="s">
        <v>153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23"/>
      <c r="D10" s="123"/>
      <c r="E10" s="123"/>
      <c r="F10" s="123"/>
      <c r="G10" s="123"/>
      <c r="H10" s="123"/>
      <c r="I10" s="123"/>
      <c r="J10" s="123"/>
    </row>
    <row r="11" spans="1:14" ht="14.25" customHeight="1" x14ac:dyDescent="0.3">
      <c r="B11" s="61" t="s">
        <v>197</v>
      </c>
      <c r="C11" s="82"/>
      <c r="D11" s="123"/>
      <c r="E11" s="123"/>
      <c r="F11" s="123"/>
      <c r="G11" s="123"/>
      <c r="H11" s="123"/>
      <c r="I11" s="123"/>
      <c r="J11" s="123"/>
    </row>
    <row r="12" spans="1:14" ht="14.25" customHeight="1" x14ac:dyDescent="0.3">
      <c r="B12" s="61" t="s">
        <v>169</v>
      </c>
      <c r="C12" s="82"/>
      <c r="H12" s="123"/>
      <c r="I12" s="123"/>
      <c r="J12" s="123"/>
    </row>
    <row r="13" spans="1:14" ht="14.25" customHeight="1" x14ac:dyDescent="0.3">
      <c r="B13" s="63"/>
      <c r="C13" s="63"/>
      <c r="D13" s="63"/>
      <c r="E13" s="63"/>
      <c r="F13" s="63"/>
      <c r="G13" s="63"/>
      <c r="H13" s="123"/>
      <c r="I13" s="123"/>
      <c r="J13" s="123"/>
    </row>
    <row r="14" spans="1:14" ht="14.25" customHeight="1" x14ac:dyDescent="0.3">
      <c r="B14" s="60" t="s">
        <v>166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67"/>
      <c r="J15" s="145"/>
      <c r="K15" s="145"/>
    </row>
    <row r="16" spans="1:14" ht="14.25" customHeight="1" x14ac:dyDescent="0.3">
      <c r="B16" s="64"/>
      <c r="C16" s="104" t="s">
        <v>30</v>
      </c>
      <c r="E16" s="104" t="s">
        <v>198</v>
      </c>
      <c r="F16" s="104" t="s">
        <v>199</v>
      </c>
      <c r="G16" s="123"/>
      <c r="H16" s="201" t="s">
        <v>0</v>
      </c>
      <c r="I16" s="202"/>
      <c r="J16" s="123"/>
      <c r="K16" s="123"/>
    </row>
    <row r="17" spans="2:16" ht="14.25" customHeight="1" x14ac:dyDescent="0.3">
      <c r="B17" s="66" t="s">
        <v>11</v>
      </c>
      <c r="C17" s="193"/>
      <c r="E17" s="193"/>
      <c r="F17" s="193"/>
      <c r="G17" s="123"/>
      <c r="H17" s="71"/>
      <c r="I17" s="71"/>
      <c r="J17" s="123"/>
      <c r="K17" s="123"/>
    </row>
    <row r="18" spans="2:16" ht="14.25" customHeight="1" x14ac:dyDescent="0.3">
      <c r="B18" s="61" t="s">
        <v>12</v>
      </c>
      <c r="C18" s="82"/>
      <c r="E18" s="82"/>
      <c r="F18" s="82"/>
      <c r="G18" s="123"/>
      <c r="H18" s="196"/>
      <c r="I18" s="186"/>
      <c r="J18" s="123"/>
      <c r="K18" s="123"/>
    </row>
    <row r="19" spans="2:16" ht="14.25" customHeight="1" x14ac:dyDescent="0.3">
      <c r="B19" s="61" t="s">
        <v>37</v>
      </c>
      <c r="C19" s="82"/>
      <c r="E19" s="82"/>
      <c r="F19" s="82"/>
      <c r="G19" s="123"/>
      <c r="H19" s="196"/>
      <c r="I19" s="186"/>
      <c r="J19" s="123"/>
      <c r="K19" s="123"/>
    </row>
    <row r="20" spans="2:16" ht="14.25" customHeight="1" x14ac:dyDescent="0.3">
      <c r="B20" s="61" t="s">
        <v>15</v>
      </c>
      <c r="C20" s="82"/>
      <c r="E20" s="82"/>
      <c r="F20" s="82"/>
      <c r="G20" s="123"/>
      <c r="H20" s="196"/>
      <c r="I20" s="186"/>
      <c r="J20" s="123"/>
      <c r="K20" s="123"/>
    </row>
    <row r="21" spans="2:16" ht="14.25" customHeight="1" x14ac:dyDescent="0.3">
      <c r="B21" s="61" t="s">
        <v>16</v>
      </c>
      <c r="C21" s="82"/>
      <c r="E21" s="82"/>
      <c r="F21" s="82"/>
      <c r="G21" s="123"/>
      <c r="H21" s="196"/>
      <c r="I21" s="186"/>
      <c r="J21" s="123"/>
      <c r="K21" s="123"/>
      <c r="L21" s="145"/>
    </row>
    <row r="22" spans="2:16" ht="14.25" customHeight="1" x14ac:dyDescent="0.3">
      <c r="B22" s="61" t="s">
        <v>17</v>
      </c>
      <c r="C22" s="82"/>
      <c r="E22" s="82"/>
      <c r="F22" s="82"/>
      <c r="G22" s="123"/>
      <c r="H22" s="196"/>
      <c r="I22" s="186"/>
      <c r="J22" s="123"/>
      <c r="K22" s="123"/>
      <c r="L22" s="123"/>
    </row>
    <row r="23" spans="2:16" ht="14.25" customHeight="1" x14ac:dyDescent="0.3">
      <c r="B23" s="66" t="s">
        <v>27</v>
      </c>
      <c r="C23" s="140">
        <f>SUM(C18:C22)</f>
        <v>0</v>
      </c>
      <c r="E23" s="141"/>
      <c r="F23" s="141"/>
      <c r="G23" s="123"/>
      <c r="H23" s="156"/>
      <c r="I23" s="156"/>
      <c r="J23" s="123"/>
      <c r="K23" s="123"/>
      <c r="L23" s="123"/>
    </row>
    <row r="24" spans="2:16" ht="14.25" customHeight="1" x14ac:dyDescent="0.3">
      <c r="B24" s="161"/>
      <c r="C24" s="163"/>
      <c r="D24" s="127"/>
      <c r="E24" s="163"/>
      <c r="F24" s="163"/>
      <c r="G24" s="123"/>
      <c r="H24" s="156"/>
      <c r="I24" s="156"/>
      <c r="J24" s="123"/>
      <c r="K24" s="123"/>
      <c r="L24" s="123"/>
    </row>
    <row r="25" spans="2:16" ht="14.25" customHeight="1" x14ac:dyDescent="0.3">
      <c r="B25" s="66" t="s">
        <v>18</v>
      </c>
      <c r="C25" s="194"/>
      <c r="E25" s="194"/>
      <c r="F25" s="162"/>
      <c r="G25" s="123"/>
      <c r="H25" s="156"/>
      <c r="I25" s="156"/>
      <c r="J25" s="123"/>
      <c r="K25" s="123"/>
      <c r="L25" s="123"/>
    </row>
    <row r="26" spans="2:16" ht="14.25" customHeight="1" x14ac:dyDescent="0.3">
      <c r="B26" s="61" t="s">
        <v>38</v>
      </c>
      <c r="C26" s="82"/>
      <c r="E26" s="82"/>
      <c r="F26" s="82"/>
      <c r="G26" s="123"/>
      <c r="H26" s="196"/>
      <c r="I26" s="186"/>
      <c r="J26" s="123"/>
      <c r="K26" s="123"/>
      <c r="L26" s="123"/>
    </row>
    <row r="27" spans="2:16" ht="14.25" customHeight="1" x14ac:dyDescent="0.3">
      <c r="B27" s="61" t="s">
        <v>32</v>
      </c>
      <c r="C27" s="82"/>
      <c r="E27" s="82"/>
      <c r="F27" s="82"/>
      <c r="G27" s="123"/>
      <c r="H27" s="196"/>
      <c r="I27" s="186"/>
      <c r="J27" s="123"/>
      <c r="K27" s="123"/>
      <c r="L27" s="123"/>
    </row>
    <row r="28" spans="2:16" ht="14.25" customHeight="1" x14ac:dyDescent="0.3">
      <c r="B28" s="61" t="s">
        <v>21</v>
      </c>
      <c r="C28" s="82"/>
      <c r="E28" s="82"/>
      <c r="F28" s="82"/>
      <c r="G28" s="123"/>
      <c r="H28" s="196"/>
      <c r="I28" s="186"/>
      <c r="J28" s="123"/>
      <c r="K28" s="123"/>
      <c r="L28" s="123"/>
    </row>
    <row r="29" spans="2:16" ht="14.25" customHeight="1" x14ac:dyDescent="0.3">
      <c r="B29" s="61" t="s">
        <v>22</v>
      </c>
      <c r="C29" s="82"/>
      <c r="E29" s="82"/>
      <c r="F29" s="82"/>
      <c r="G29" s="123"/>
      <c r="H29" s="196"/>
      <c r="I29" s="186"/>
      <c r="J29" s="123"/>
      <c r="K29" s="123"/>
      <c r="L29" s="123"/>
    </row>
    <row r="30" spans="2:16" ht="14.25" customHeight="1" x14ac:dyDescent="0.3">
      <c r="B30" s="61" t="s">
        <v>26</v>
      </c>
      <c r="C30" s="82"/>
      <c r="E30" s="172"/>
      <c r="F30" s="172"/>
      <c r="G30" s="123"/>
      <c r="H30" s="196"/>
      <c r="I30" s="187"/>
      <c r="J30" s="123"/>
      <c r="K30" s="123"/>
      <c r="L30" s="123"/>
    </row>
    <row r="31" spans="2:16" ht="14.25" customHeight="1" x14ac:dyDescent="0.3">
      <c r="B31" s="66" t="s">
        <v>28</v>
      </c>
      <c r="C31" s="140">
        <f>SUM(C26:C30)</f>
        <v>0</v>
      </c>
      <c r="D31" s="127"/>
      <c r="E31" s="184"/>
      <c r="F31" s="184"/>
      <c r="G31" s="145"/>
      <c r="H31" s="71"/>
      <c r="I31" s="71"/>
      <c r="J31" s="145"/>
      <c r="K31" s="145"/>
      <c r="L31" s="145"/>
      <c r="M31" s="145"/>
      <c r="N31" s="145"/>
      <c r="O31" s="145"/>
      <c r="P31" s="145"/>
    </row>
    <row r="32" spans="2:16" ht="14.25" customHeight="1" x14ac:dyDescent="0.3">
      <c r="B32" s="161"/>
      <c r="C32" s="164"/>
      <c r="D32" s="127"/>
      <c r="E32" s="164"/>
      <c r="F32" s="185"/>
      <c r="G32" s="123"/>
      <c r="H32" s="71"/>
      <c r="I32" s="71"/>
      <c r="J32" s="123"/>
      <c r="K32" s="123"/>
      <c r="L32" s="123"/>
      <c r="M32" s="123"/>
      <c r="N32" s="123"/>
      <c r="O32" s="123"/>
      <c r="P32" s="123"/>
    </row>
    <row r="33" spans="2:16" ht="14.25" customHeight="1" x14ac:dyDescent="0.3">
      <c r="B33" s="66" t="s">
        <v>29</v>
      </c>
      <c r="C33" s="140">
        <f>SUM(C23,C31)</f>
        <v>0</v>
      </c>
      <c r="E33" s="184"/>
      <c r="F33" s="184"/>
      <c r="G33" s="123"/>
      <c r="H33" s="71"/>
      <c r="I33" s="71"/>
      <c r="J33" s="123"/>
      <c r="K33" s="123"/>
      <c r="L33" s="123"/>
      <c r="M33" s="123"/>
      <c r="N33" s="123"/>
      <c r="O33" s="123"/>
      <c r="P33" s="123"/>
    </row>
    <row r="34" spans="2:16" ht="14.25" customHeight="1" x14ac:dyDescent="0.3"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2:16" ht="14.25" customHeight="1" x14ac:dyDescent="0.3"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2:16" ht="14.25" customHeight="1" x14ac:dyDescent="0.3"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2:16" ht="14.25" customHeight="1" x14ac:dyDescent="0.3"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2:16" ht="14.25" customHeight="1" x14ac:dyDescent="0.3"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2:16" ht="14.25" customHeight="1" x14ac:dyDescent="0.3"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2:16" ht="14.25" customHeight="1" x14ac:dyDescent="0.3"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</row>
    <row r="41" spans="2:16" ht="14.25" customHeight="1" x14ac:dyDescent="0.3">
      <c r="G41" s="123"/>
      <c r="J41" s="123"/>
      <c r="K41" s="123"/>
    </row>
    <row r="42" spans="2:16" ht="14.25" customHeight="1" x14ac:dyDescent="0.3">
      <c r="G42" s="123"/>
      <c r="J42" s="123"/>
      <c r="K42" s="123"/>
    </row>
    <row r="43" spans="2:16" ht="14.25" customHeight="1" x14ac:dyDescent="0.3">
      <c r="G43" s="123"/>
      <c r="J43" s="123"/>
      <c r="K43" s="123"/>
    </row>
    <row r="44" spans="2:16" ht="14.25" customHeight="1" x14ac:dyDescent="0.3">
      <c r="G44" s="123"/>
      <c r="J44" s="123"/>
      <c r="K44" s="123"/>
    </row>
    <row r="45" spans="2:16" ht="14.25" customHeight="1" x14ac:dyDescent="0.3">
      <c r="G45" s="123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1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40"/>
  <sheetViews>
    <sheetView zoomScaleNormal="100" workbookViewId="0"/>
  </sheetViews>
  <sheetFormatPr defaultColWidth="9.28515625" defaultRowHeight="14.25" customHeight="1" x14ac:dyDescent="0.3"/>
  <cols>
    <col min="1" max="1" width="4.28515625" style="118" customWidth="1"/>
    <col min="2" max="2" width="70.28515625" style="118" customWidth="1"/>
    <col min="3" max="3" width="15" style="118" customWidth="1"/>
    <col min="4" max="4" width="1" style="118" customWidth="1"/>
    <col min="5" max="6" width="15.28515625" style="118" customWidth="1"/>
    <col min="7" max="7" width="1" style="118" customWidth="1"/>
    <col min="8" max="9" width="14.85546875" style="118" customWidth="1"/>
    <col min="10" max="16384" width="9.28515625" style="118"/>
  </cols>
  <sheetData>
    <row r="2" spans="2:14" ht="14.25" customHeight="1" x14ac:dyDescent="0.3">
      <c r="B2" s="48" t="s">
        <v>160</v>
      </c>
      <c r="C2" s="49"/>
      <c r="D2" s="49"/>
      <c r="E2" s="49"/>
      <c r="F2" s="49"/>
      <c r="G2" s="49"/>
      <c r="H2" s="49"/>
      <c r="I2" s="50"/>
      <c r="J2" s="117"/>
    </row>
    <row r="3" spans="2:14" ht="14.25" customHeight="1" x14ac:dyDescent="0.3">
      <c r="B3" s="52"/>
      <c r="C3" s="117"/>
      <c r="D3" s="117"/>
      <c r="E3" s="123"/>
      <c r="F3" s="123"/>
      <c r="G3" s="123"/>
      <c r="H3" s="123"/>
      <c r="I3" s="53"/>
      <c r="J3" s="117"/>
    </row>
    <row r="4" spans="2:14" ht="14.25" customHeight="1" x14ac:dyDescent="0.3">
      <c r="B4" s="197" t="s">
        <v>226</v>
      </c>
      <c r="C4" s="117"/>
      <c r="D4" s="117"/>
      <c r="E4" s="123"/>
      <c r="F4" s="123"/>
      <c r="G4" s="123"/>
      <c r="H4" s="123"/>
      <c r="I4" s="86"/>
      <c r="J4" s="117"/>
    </row>
    <row r="5" spans="2:14" ht="14.25" customHeight="1" x14ac:dyDescent="0.3">
      <c r="B5" s="88"/>
      <c r="C5" s="117"/>
      <c r="D5" s="117"/>
      <c r="E5" s="123"/>
      <c r="F5" s="123"/>
      <c r="G5" s="123"/>
      <c r="H5" s="123"/>
      <c r="I5" s="53"/>
      <c r="J5" s="117"/>
      <c r="K5" s="117"/>
      <c r="L5" s="117"/>
      <c r="M5" s="117"/>
      <c r="N5" s="117"/>
    </row>
    <row r="6" spans="2:14" ht="14.25" customHeight="1" x14ac:dyDescent="0.3">
      <c r="B6" s="74"/>
      <c r="C6" s="117"/>
      <c r="D6" s="117"/>
      <c r="E6" s="123"/>
      <c r="F6" s="123"/>
      <c r="G6" s="123"/>
      <c r="H6" s="123"/>
      <c r="I6" s="53"/>
      <c r="J6" s="117"/>
      <c r="K6" s="117"/>
      <c r="L6" s="117"/>
      <c r="M6" s="117"/>
      <c r="N6" s="117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7"/>
      <c r="K7" s="117"/>
      <c r="L7" s="117"/>
      <c r="M7" s="117"/>
      <c r="N7" s="117"/>
    </row>
    <row r="8" spans="2:14" ht="14.25" customHeight="1" x14ac:dyDescent="0.3">
      <c r="E8" s="123"/>
      <c r="F8" s="123"/>
      <c r="G8" s="123"/>
      <c r="H8" s="123"/>
    </row>
    <row r="9" spans="2:14" ht="14.25" customHeight="1" x14ac:dyDescent="0.3">
      <c r="B9" s="60" t="s">
        <v>167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104" t="s">
        <v>30</v>
      </c>
      <c r="E11" s="104" t="s">
        <v>198</v>
      </c>
      <c r="F11" s="104" t="s">
        <v>199</v>
      </c>
      <c r="H11" s="203" t="s">
        <v>0</v>
      </c>
      <c r="I11" s="204"/>
      <c r="J11" s="123"/>
    </row>
    <row r="12" spans="2:14" ht="14.25" customHeight="1" x14ac:dyDescent="0.3">
      <c r="B12" s="66" t="s">
        <v>11</v>
      </c>
      <c r="C12" s="188"/>
      <c r="E12" s="188"/>
      <c r="F12" s="188"/>
      <c r="G12" s="127"/>
      <c r="H12" s="71"/>
      <c r="I12" s="138"/>
      <c r="J12" s="123"/>
    </row>
    <row r="13" spans="2:14" ht="14.25" customHeight="1" x14ac:dyDescent="0.3">
      <c r="B13" s="61" t="s">
        <v>12</v>
      </c>
      <c r="C13" s="82"/>
      <c r="E13" s="82"/>
      <c r="F13" s="82"/>
      <c r="H13" s="196"/>
      <c r="I13" s="186"/>
      <c r="J13" s="123"/>
    </row>
    <row r="14" spans="2:14" ht="14.25" customHeight="1" x14ac:dyDescent="0.3">
      <c r="B14" s="61" t="s">
        <v>37</v>
      </c>
      <c r="C14" s="82"/>
      <c r="E14" s="82"/>
      <c r="F14" s="82"/>
      <c r="H14" s="196"/>
      <c r="I14" s="186"/>
      <c r="J14" s="123"/>
    </row>
    <row r="15" spans="2:14" ht="14.25" customHeight="1" x14ac:dyDescent="0.3">
      <c r="B15" s="61" t="s">
        <v>15</v>
      </c>
      <c r="C15" s="82"/>
      <c r="E15" s="82"/>
      <c r="F15" s="82"/>
      <c r="H15" s="196"/>
      <c r="I15" s="186"/>
      <c r="J15" s="123"/>
    </row>
    <row r="16" spans="2:14" ht="14.25" customHeight="1" x14ac:dyDescent="0.3">
      <c r="B16" s="61" t="s">
        <v>16</v>
      </c>
      <c r="C16" s="82"/>
      <c r="E16" s="82"/>
      <c r="F16" s="82"/>
      <c r="H16" s="196"/>
      <c r="I16" s="186"/>
      <c r="J16" s="123"/>
    </row>
    <row r="17" spans="2:10" ht="14.25" customHeight="1" x14ac:dyDescent="0.3">
      <c r="B17" s="61" t="s">
        <v>17</v>
      </c>
      <c r="C17" s="82"/>
      <c r="E17" s="82"/>
      <c r="F17" s="82"/>
      <c r="H17" s="196"/>
      <c r="I17" s="186"/>
      <c r="J17" s="123"/>
    </row>
    <row r="18" spans="2:10" ht="14.25" customHeight="1" x14ac:dyDescent="0.3">
      <c r="B18" s="66" t="s">
        <v>27</v>
      </c>
      <c r="C18" s="140">
        <f>SUM(C13:C17)</f>
        <v>0</v>
      </c>
      <c r="E18" s="141"/>
      <c r="F18" s="123"/>
      <c r="G18" s="123"/>
      <c r="H18" s="123"/>
      <c r="I18" s="123"/>
      <c r="J18" s="123"/>
    </row>
    <row r="19" spans="2:10" ht="14.25" customHeight="1" x14ac:dyDescent="0.3">
      <c r="B19" s="161"/>
      <c r="C19" s="195"/>
      <c r="E19" s="195"/>
      <c r="F19" s="195"/>
      <c r="H19" s="156"/>
      <c r="I19" s="68"/>
      <c r="J19" s="123"/>
    </row>
    <row r="20" spans="2:10" ht="14.25" customHeight="1" x14ac:dyDescent="0.3">
      <c r="B20" s="66" t="s">
        <v>18</v>
      </c>
      <c r="C20" s="194"/>
      <c r="E20" s="194"/>
      <c r="F20" s="194"/>
      <c r="H20" s="156"/>
      <c r="I20" s="68"/>
      <c r="J20" s="123"/>
    </row>
    <row r="21" spans="2:10" ht="14.25" customHeight="1" x14ac:dyDescent="0.3">
      <c r="B21" s="61" t="s">
        <v>38</v>
      </c>
      <c r="C21" s="82"/>
      <c r="E21" s="82"/>
      <c r="F21" s="82"/>
      <c r="H21" s="196"/>
      <c r="I21" s="186"/>
      <c r="J21" s="117"/>
    </row>
    <row r="22" spans="2:10" ht="14.25" customHeight="1" x14ac:dyDescent="0.3">
      <c r="B22" s="61" t="s">
        <v>32</v>
      </c>
      <c r="C22" s="82"/>
      <c r="E22" s="82"/>
      <c r="F22" s="82"/>
      <c r="H22" s="196"/>
      <c r="I22" s="186"/>
      <c r="J22" s="117"/>
    </row>
    <row r="23" spans="2:10" ht="14.25" customHeight="1" x14ac:dyDescent="0.3">
      <c r="B23" s="61" t="s">
        <v>21</v>
      </c>
      <c r="C23" s="82"/>
      <c r="E23" s="82"/>
      <c r="F23" s="82"/>
      <c r="H23" s="196"/>
      <c r="I23" s="186"/>
      <c r="J23" s="117"/>
    </row>
    <row r="24" spans="2:10" ht="14.25" customHeight="1" x14ac:dyDescent="0.3">
      <c r="B24" s="61" t="s">
        <v>22</v>
      </c>
      <c r="C24" s="82"/>
      <c r="E24" s="82"/>
      <c r="F24" s="82"/>
      <c r="H24" s="196"/>
      <c r="I24" s="186"/>
      <c r="J24" s="117"/>
    </row>
    <row r="25" spans="2:10" ht="14.25" customHeight="1" x14ac:dyDescent="0.3">
      <c r="B25" s="61" t="s">
        <v>26</v>
      </c>
      <c r="C25" s="82"/>
      <c r="E25" s="82"/>
      <c r="F25" s="82"/>
      <c r="H25" s="196"/>
      <c r="I25" s="186"/>
      <c r="J25" s="117"/>
    </row>
    <row r="26" spans="2:10" ht="14.25" customHeight="1" x14ac:dyDescent="0.3">
      <c r="B26" s="66" t="s">
        <v>28</v>
      </c>
      <c r="C26" s="140">
        <f>SUM(C21:C25)</f>
        <v>0</v>
      </c>
      <c r="E26" s="184"/>
      <c r="F26" s="184"/>
      <c r="I26" s="68"/>
      <c r="J26" s="117"/>
    </row>
    <row r="27" spans="2:10" ht="14.25" customHeight="1" x14ac:dyDescent="0.3">
      <c r="B27" s="161"/>
      <c r="C27" s="164"/>
      <c r="E27" s="185"/>
      <c r="F27" s="185"/>
      <c r="I27" s="68"/>
      <c r="J27" s="117"/>
    </row>
    <row r="28" spans="2:10" ht="14.25" customHeight="1" x14ac:dyDescent="0.3">
      <c r="B28" s="66" t="s">
        <v>29</v>
      </c>
      <c r="C28" s="140">
        <f>SUM(C18,C26)</f>
        <v>0</v>
      </c>
      <c r="E28" s="184"/>
      <c r="F28" s="184"/>
      <c r="I28" s="68"/>
      <c r="J28" s="117"/>
    </row>
    <row r="31" spans="2:10" ht="14.25" customHeight="1" x14ac:dyDescent="0.3">
      <c r="H31" s="71"/>
    </row>
    <row r="32" spans="2:10" ht="14.25" customHeight="1" x14ac:dyDescent="0.3">
      <c r="H32" s="71"/>
    </row>
    <row r="33" spans="8:8" ht="14.25" customHeight="1" x14ac:dyDescent="0.3">
      <c r="H33" s="71"/>
    </row>
    <row r="34" spans="8:8" ht="14.25" customHeight="1" x14ac:dyDescent="0.3">
      <c r="H34" s="123"/>
    </row>
    <row r="35" spans="8:8" ht="14.25" customHeight="1" x14ac:dyDescent="0.3">
      <c r="H35" s="123"/>
    </row>
    <row r="36" spans="8:8" ht="14.25" customHeight="1" x14ac:dyDescent="0.3">
      <c r="H36" s="123"/>
    </row>
    <row r="37" spans="8:8" ht="14.25" customHeight="1" x14ac:dyDescent="0.3">
      <c r="H37" s="123"/>
    </row>
    <row r="38" spans="8:8" ht="14.25" customHeight="1" x14ac:dyDescent="0.3">
      <c r="H38" s="123"/>
    </row>
    <row r="39" spans="8:8" ht="14.25" customHeight="1" x14ac:dyDescent="0.3">
      <c r="H39" s="123"/>
    </row>
    <row r="40" spans="8:8" ht="14.25" customHeight="1" x14ac:dyDescent="0.3">
      <c r="H40" s="123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52"/>
  <sheetViews>
    <sheetView zoomScaleNormal="100" workbookViewId="0"/>
  </sheetViews>
  <sheetFormatPr defaultColWidth="9.28515625" defaultRowHeight="14.25" customHeight="1" x14ac:dyDescent="0.3"/>
  <cols>
    <col min="1" max="1" width="4.28515625" style="118" customWidth="1"/>
    <col min="2" max="2" width="64" style="118" customWidth="1"/>
    <col min="3" max="3" width="15" style="118" customWidth="1"/>
    <col min="4" max="4" width="23.7109375" style="118" customWidth="1"/>
    <col min="5" max="5" width="49.140625" style="118" customWidth="1"/>
    <col min="6" max="6" width="1" style="118" customWidth="1"/>
    <col min="7" max="7" width="15" style="118" customWidth="1"/>
    <col min="8" max="8" width="10" style="117" customWidth="1"/>
    <col min="9" max="9" width="10" style="118" customWidth="1"/>
    <col min="10" max="16384" width="9.28515625" style="118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7"/>
      <c r="D3" s="117"/>
      <c r="E3" s="117"/>
      <c r="F3" s="117"/>
      <c r="G3" s="53"/>
    </row>
    <row r="4" spans="2:7" ht="14.25" customHeight="1" x14ac:dyDescent="0.3">
      <c r="B4" s="197" t="s">
        <v>226</v>
      </c>
      <c r="C4" s="117"/>
      <c r="D4" s="117"/>
      <c r="E4" s="117"/>
      <c r="F4" s="117"/>
      <c r="G4" s="53"/>
    </row>
    <row r="5" spans="2:7" ht="14.25" customHeight="1" x14ac:dyDescent="0.3">
      <c r="B5" s="55"/>
      <c r="C5" s="117"/>
      <c r="D5" s="117"/>
      <c r="E5" s="117"/>
      <c r="F5" s="117"/>
      <c r="G5" s="53"/>
    </row>
    <row r="6" spans="2:7" ht="14.25" customHeight="1" x14ac:dyDescent="0.3">
      <c r="B6" s="55"/>
      <c r="C6" s="117"/>
      <c r="D6" s="117"/>
      <c r="E6" s="117"/>
      <c r="F6" s="117"/>
      <c r="G6" s="53"/>
    </row>
    <row r="7" spans="2:7" ht="14.25" customHeight="1" x14ac:dyDescent="0.3">
      <c r="B7" s="106"/>
      <c r="C7" s="57"/>
      <c r="D7" s="57"/>
      <c r="E7" s="57"/>
      <c r="F7" s="57"/>
      <c r="G7" s="58"/>
    </row>
    <row r="9" spans="2:7" ht="14.25" customHeight="1" x14ac:dyDescent="0.3">
      <c r="B9" s="114"/>
    </row>
    <row r="10" spans="2:7" ht="14.25" customHeight="1" x14ac:dyDescent="0.3">
      <c r="B10" s="60" t="s">
        <v>161</v>
      </c>
      <c r="C10" s="60"/>
      <c r="D10" s="60"/>
      <c r="E10" s="60"/>
      <c r="F10" s="60"/>
      <c r="G10" s="94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2"/>
      <c r="C12" s="104" t="s">
        <v>30</v>
      </c>
      <c r="D12" s="104" t="s">
        <v>47</v>
      </c>
      <c r="E12" s="65" t="s">
        <v>204</v>
      </c>
      <c r="F12" s="113"/>
      <c r="G12" s="65" t="s">
        <v>0</v>
      </c>
    </row>
    <row r="13" spans="2:7" ht="14.25" customHeight="1" x14ac:dyDescent="0.3">
      <c r="B13" s="61" t="s">
        <v>69</v>
      </c>
      <c r="C13" s="189"/>
      <c r="D13" s="190"/>
      <c r="E13" s="83"/>
      <c r="F13" s="63"/>
      <c r="G13" s="83"/>
    </row>
    <row r="14" spans="2:7" ht="14.25" customHeight="1" x14ac:dyDescent="0.3">
      <c r="B14" s="61" t="s">
        <v>48</v>
      </c>
      <c r="C14" s="189"/>
      <c r="D14" s="191"/>
      <c r="E14" s="83"/>
      <c r="F14" s="63"/>
      <c r="G14" s="83"/>
    </row>
    <row r="15" spans="2:7" ht="14.25" customHeight="1" x14ac:dyDescent="0.3">
      <c r="B15" s="61" t="s">
        <v>49</v>
      </c>
      <c r="C15" s="189"/>
      <c r="D15" s="190"/>
      <c r="E15" s="83"/>
      <c r="F15" s="63"/>
      <c r="G15" s="83"/>
    </row>
    <row r="16" spans="2:7" ht="14.25" customHeight="1" x14ac:dyDescent="0.3">
      <c r="B16" s="61" t="s">
        <v>200</v>
      </c>
      <c r="C16" s="189"/>
      <c r="D16" s="192"/>
      <c r="E16" s="83"/>
      <c r="F16" s="63"/>
      <c r="G16" s="83"/>
    </row>
    <row r="17" spans="2:8" ht="14.25" customHeight="1" x14ac:dyDescent="0.3">
      <c r="B17" s="61" t="s">
        <v>201</v>
      </c>
      <c r="C17" s="189"/>
      <c r="D17" s="192"/>
      <c r="E17" s="83"/>
      <c r="F17" s="63"/>
      <c r="G17" s="83"/>
      <c r="H17" s="123"/>
    </row>
    <row r="18" spans="2:8" ht="14.25" customHeight="1" x14ac:dyDescent="0.3">
      <c r="B18" s="61" t="s">
        <v>202</v>
      </c>
      <c r="C18" s="189"/>
      <c r="D18" s="191"/>
      <c r="E18" s="83"/>
      <c r="F18" s="63"/>
      <c r="G18" s="83"/>
    </row>
    <row r="19" spans="2:8" ht="14.25" customHeight="1" x14ac:dyDescent="0.3">
      <c r="B19" s="61" t="s">
        <v>203</v>
      </c>
      <c r="C19" s="189"/>
      <c r="D19" s="191"/>
      <c r="E19" s="83"/>
      <c r="F19" s="63"/>
      <c r="G19" s="83"/>
      <c r="H19" s="123"/>
    </row>
    <row r="20" spans="2:8" ht="14.25" customHeight="1" x14ac:dyDescent="0.3">
      <c r="B20" s="61" t="s">
        <v>50</v>
      </c>
      <c r="C20" s="189"/>
      <c r="D20" s="190"/>
      <c r="E20" s="83"/>
      <c r="F20" s="63"/>
      <c r="G20" s="83"/>
    </row>
    <row r="21" spans="2:8" ht="14.25" customHeight="1" x14ac:dyDescent="0.3">
      <c r="B21" s="161"/>
      <c r="C21" s="164"/>
      <c r="D21" s="70"/>
      <c r="E21" s="70"/>
      <c r="F21" s="70"/>
      <c r="G21" s="70"/>
    </row>
    <row r="22" spans="2:8" ht="14.25" customHeight="1" x14ac:dyDescent="0.3">
      <c r="B22" s="66" t="s">
        <v>29</v>
      </c>
      <c r="C22" s="140">
        <f>SUM(C13:C20)</f>
        <v>0</v>
      </c>
      <c r="D22" s="70"/>
      <c r="E22" s="70"/>
      <c r="F22" s="70"/>
      <c r="G22" s="70"/>
    </row>
    <row r="23" spans="2:8" ht="14.25" customHeight="1" x14ac:dyDescent="0.3">
      <c r="B23" s="112"/>
      <c r="C23" s="111"/>
      <c r="D23" s="111"/>
      <c r="E23" s="116"/>
      <c r="F23" s="116"/>
      <c r="G23" s="117"/>
    </row>
    <row r="24" spans="2:8" ht="14.25" customHeight="1" x14ac:dyDescent="0.3">
      <c r="B24" s="60" t="s">
        <v>162</v>
      </c>
      <c r="C24" s="60"/>
      <c r="D24" s="60"/>
      <c r="E24" s="60"/>
      <c r="F24" s="60"/>
      <c r="G24" s="94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2"/>
      <c r="C26" s="104" t="s">
        <v>30</v>
      </c>
      <c r="D26" s="104" t="s">
        <v>47</v>
      </c>
      <c r="E26" s="65" t="s">
        <v>204</v>
      </c>
      <c r="F26" s="113"/>
      <c r="G26" s="65" t="s">
        <v>0</v>
      </c>
    </row>
    <row r="27" spans="2:8" ht="14.25" customHeight="1" x14ac:dyDescent="0.3">
      <c r="B27" s="61" t="s">
        <v>69</v>
      </c>
      <c r="C27" s="189"/>
      <c r="D27" s="190"/>
      <c r="E27" s="83"/>
      <c r="F27" s="63"/>
      <c r="G27" s="83"/>
    </row>
    <row r="28" spans="2:8" ht="14.25" customHeight="1" x14ac:dyDescent="0.3">
      <c r="B28" s="61" t="s">
        <v>48</v>
      </c>
      <c r="C28" s="189"/>
      <c r="D28" s="191"/>
      <c r="E28" s="83"/>
      <c r="F28" s="63"/>
      <c r="G28" s="83"/>
    </row>
    <row r="29" spans="2:8" ht="14.25" customHeight="1" x14ac:dyDescent="0.3">
      <c r="B29" s="61" t="s">
        <v>49</v>
      </c>
      <c r="C29" s="189"/>
      <c r="D29" s="190"/>
      <c r="E29" s="83"/>
      <c r="F29" s="63"/>
      <c r="G29" s="83"/>
    </row>
    <row r="30" spans="2:8" ht="14.25" customHeight="1" x14ac:dyDescent="0.3">
      <c r="B30" s="61" t="s">
        <v>200</v>
      </c>
      <c r="C30" s="189"/>
      <c r="D30" s="192"/>
      <c r="E30" s="83"/>
      <c r="F30" s="63"/>
      <c r="G30" s="83"/>
    </row>
    <row r="31" spans="2:8" ht="14.25" customHeight="1" x14ac:dyDescent="0.3">
      <c r="B31" s="61" t="s">
        <v>201</v>
      </c>
      <c r="C31" s="189"/>
      <c r="D31" s="192"/>
      <c r="E31" s="83"/>
      <c r="F31" s="63"/>
      <c r="G31" s="83"/>
      <c r="H31" s="123"/>
    </row>
    <row r="32" spans="2:8" ht="14.25" customHeight="1" x14ac:dyDescent="0.3">
      <c r="B32" s="61" t="s">
        <v>202</v>
      </c>
      <c r="C32" s="189"/>
      <c r="D32" s="191"/>
      <c r="E32" s="83"/>
      <c r="F32" s="63"/>
      <c r="G32" s="83"/>
    </row>
    <row r="33" spans="2:8" ht="14.25" customHeight="1" x14ac:dyDescent="0.3">
      <c r="B33" s="61" t="s">
        <v>203</v>
      </c>
      <c r="C33" s="189"/>
      <c r="D33" s="191"/>
      <c r="E33" s="83"/>
      <c r="F33" s="63"/>
      <c r="G33" s="83"/>
      <c r="H33" s="123"/>
    </row>
    <row r="34" spans="2:8" ht="14.25" customHeight="1" x14ac:dyDescent="0.3">
      <c r="B34" s="61" t="s">
        <v>50</v>
      </c>
      <c r="C34" s="189"/>
      <c r="D34" s="190"/>
      <c r="E34" s="83"/>
      <c r="F34" s="63"/>
      <c r="G34" s="83"/>
    </row>
    <row r="35" spans="2:8" ht="14.25" customHeight="1" x14ac:dyDescent="0.3">
      <c r="B35" s="161"/>
      <c r="C35" s="164"/>
      <c r="D35" s="70"/>
      <c r="E35" s="70"/>
      <c r="F35" s="70"/>
      <c r="G35" s="70"/>
    </row>
    <row r="36" spans="2:8" ht="14.25" customHeight="1" x14ac:dyDescent="0.3">
      <c r="B36" s="66" t="s">
        <v>29</v>
      </c>
      <c r="C36" s="140">
        <f>SUM(C27:C34)</f>
        <v>0</v>
      </c>
      <c r="D36" s="70"/>
      <c r="E36" s="70"/>
      <c r="F36" s="70"/>
      <c r="G36" s="70"/>
    </row>
    <row r="37" spans="2:8" ht="14.25" customHeight="1" x14ac:dyDescent="0.3">
      <c r="B37" s="112"/>
      <c r="C37" s="111"/>
      <c r="D37" s="111"/>
      <c r="E37" s="116"/>
      <c r="F37" s="116"/>
      <c r="G37" s="123"/>
    </row>
    <row r="38" spans="2:8" ht="14.25" customHeight="1" x14ac:dyDescent="0.3">
      <c r="B38" s="112"/>
      <c r="C38" s="116"/>
      <c r="D38" s="116"/>
      <c r="E38" s="116"/>
      <c r="F38" s="116"/>
      <c r="G38" s="123"/>
    </row>
    <row r="39" spans="2:8" ht="14.25" customHeight="1" x14ac:dyDescent="0.3">
      <c r="B39" s="112"/>
      <c r="C39" s="116"/>
      <c r="D39" s="116"/>
      <c r="E39" s="116"/>
      <c r="F39" s="116"/>
      <c r="G39" s="123"/>
    </row>
    <row r="40" spans="2:8" ht="14.25" customHeight="1" x14ac:dyDescent="0.3">
      <c r="B40" s="112"/>
      <c r="C40" s="116"/>
      <c r="D40" s="116"/>
      <c r="E40" s="116"/>
      <c r="F40" s="116"/>
      <c r="G40" s="123"/>
    </row>
    <row r="41" spans="2:8" ht="14.25" customHeight="1" x14ac:dyDescent="0.3">
      <c r="B41" s="112"/>
      <c r="C41" s="116"/>
      <c r="D41" s="116"/>
      <c r="E41" s="116"/>
      <c r="F41" s="116"/>
      <c r="G41" s="117"/>
    </row>
    <row r="42" spans="2:8" ht="14.25" customHeight="1" x14ac:dyDescent="0.3">
      <c r="B42" s="112"/>
      <c r="C42" s="111"/>
      <c r="D42" s="111"/>
      <c r="E42" s="116"/>
      <c r="F42" s="116"/>
      <c r="G42" s="117"/>
    </row>
    <row r="43" spans="2:8" ht="14.25" customHeight="1" x14ac:dyDescent="0.3">
      <c r="B43" s="112"/>
      <c r="C43" s="111"/>
      <c r="D43" s="111"/>
      <c r="E43" s="116"/>
      <c r="F43" s="116"/>
      <c r="G43" s="117"/>
    </row>
    <row r="44" spans="2:8" ht="14.25" customHeight="1" x14ac:dyDescent="0.3">
      <c r="B44" s="112"/>
      <c r="C44" s="111"/>
      <c r="D44" s="111"/>
      <c r="E44" s="115"/>
      <c r="F44" s="115"/>
      <c r="G44" s="117"/>
    </row>
    <row r="45" spans="2:8" ht="14.25" customHeight="1" x14ac:dyDescent="0.3">
      <c r="B45" s="112"/>
      <c r="C45" s="111"/>
      <c r="D45" s="111"/>
      <c r="E45" s="115"/>
      <c r="F45" s="115"/>
      <c r="G45" s="117"/>
    </row>
    <row r="46" spans="2:8" ht="14.25" customHeight="1" x14ac:dyDescent="0.3">
      <c r="B46" s="112"/>
      <c r="C46" s="111"/>
      <c r="D46" s="111"/>
      <c r="E46" s="115"/>
      <c r="F46" s="115"/>
      <c r="G46" s="117"/>
    </row>
    <row r="47" spans="2:8" ht="14.25" customHeight="1" x14ac:dyDescent="0.3">
      <c r="B47" s="112"/>
      <c r="C47" s="111"/>
      <c r="D47" s="111"/>
      <c r="E47" s="115"/>
      <c r="F47" s="115"/>
      <c r="G47" s="117"/>
    </row>
    <row r="48" spans="2:8" ht="14.25" customHeight="1" x14ac:dyDescent="0.3">
      <c r="B48" s="117"/>
      <c r="C48" s="117"/>
      <c r="D48" s="117"/>
      <c r="E48" s="117"/>
      <c r="F48" s="117"/>
      <c r="G48" s="117"/>
    </row>
    <row r="49" spans="2:7" ht="14.25" customHeight="1" x14ac:dyDescent="0.3">
      <c r="B49" s="117"/>
      <c r="C49" s="117"/>
      <c r="D49" s="117"/>
      <c r="E49" s="117"/>
      <c r="F49" s="117"/>
      <c r="G49" s="117"/>
    </row>
    <row r="50" spans="2:7" ht="14.25" customHeight="1" x14ac:dyDescent="0.3">
      <c r="B50" s="117"/>
      <c r="C50" s="117"/>
      <c r="D50" s="117"/>
      <c r="E50" s="117"/>
      <c r="F50" s="117"/>
      <c r="G50" s="117"/>
    </row>
    <row r="51" spans="2:7" ht="14.25" customHeight="1" x14ac:dyDescent="0.3">
      <c r="B51" s="117"/>
      <c r="C51" s="117"/>
      <c r="D51" s="117"/>
      <c r="E51" s="117"/>
      <c r="F51" s="117"/>
      <c r="G51" s="117"/>
    </row>
    <row r="52" spans="2:7" ht="14.25" customHeight="1" x14ac:dyDescent="0.3">
      <c r="B52" s="117"/>
      <c r="C52" s="117"/>
      <c r="D52" s="117"/>
      <c r="E52" s="117"/>
      <c r="F52" s="117"/>
      <c r="G52" s="117"/>
    </row>
  </sheetData>
  <protectedRanges>
    <protectedRange sqref="G13:G20 G27:G34" name="Bronnen2"/>
    <protectedRange sqref="C13:E20 C27:E34" name="Bereik2"/>
  </protectedRanges>
  <customSheetViews>
    <customSheetView guid="{BC2B4C45-54C8-47E0-BDC7-F88B8CF171DE}">
      <selection activeCell="C27" sqref="C27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29"/>
  <sheetViews>
    <sheetView zoomScaleNormal="100" workbookViewId="0"/>
  </sheetViews>
  <sheetFormatPr defaultColWidth="9.28515625" defaultRowHeight="14.25" customHeight="1" x14ac:dyDescent="0.3"/>
  <cols>
    <col min="1" max="1" width="2.85546875" style="125" customWidth="1"/>
    <col min="2" max="2" width="35.7109375" style="125" customWidth="1"/>
    <col min="3" max="3" width="9.85546875" style="125" bestFit="1" customWidth="1"/>
    <col min="4" max="4" width="5.42578125" style="125" bestFit="1" customWidth="1"/>
    <col min="5" max="5" width="12.85546875" style="125" customWidth="1"/>
    <col min="6" max="6" width="14.42578125" style="125" customWidth="1"/>
    <col min="7" max="7" width="8.7109375" style="125" customWidth="1"/>
    <col min="8" max="8" width="7.85546875" style="125" customWidth="1"/>
    <col min="9" max="9" width="12.28515625" style="125" customWidth="1"/>
    <col min="10" max="12" width="6.85546875" style="125" customWidth="1"/>
    <col min="13" max="13" width="9.28515625" style="125" customWidth="1"/>
    <col min="14" max="14" width="7.85546875" style="125" customWidth="1"/>
    <col min="15" max="15" width="4.85546875" style="125" customWidth="1"/>
    <col min="16" max="16" width="8.85546875" style="125" customWidth="1"/>
    <col min="17" max="17" width="7.85546875" style="125" customWidth="1"/>
    <col min="18" max="18" width="9.28515625" style="125"/>
    <col min="19" max="19" width="14.28515625" style="125" customWidth="1"/>
    <col min="20" max="20" width="10.42578125" style="125" customWidth="1"/>
    <col min="21" max="21" width="10.85546875" style="125" customWidth="1"/>
    <col min="22" max="22" width="8" style="125" customWidth="1"/>
    <col min="23" max="23" width="8.140625" style="125" customWidth="1"/>
    <col min="24" max="24" width="9.28515625" style="125"/>
    <col min="25" max="28" width="18" style="125" customWidth="1"/>
    <col min="29" max="29" width="12.7109375" style="125" customWidth="1"/>
    <col min="30" max="30" width="4.85546875" style="125" customWidth="1"/>
    <col min="31" max="32" width="5.85546875" style="125" customWidth="1"/>
    <col min="33" max="33" width="12" style="125" customWidth="1"/>
    <col min="34" max="34" width="2.85546875" style="125" customWidth="1"/>
    <col min="35" max="16384" width="9.28515625" style="125"/>
  </cols>
  <sheetData>
    <row r="2" spans="1:41" ht="14.25" customHeight="1" x14ac:dyDescent="0.3">
      <c r="B2" s="48" t="s">
        <v>98</v>
      </c>
      <c r="C2" s="49"/>
      <c r="D2" s="49"/>
      <c r="E2" s="49"/>
      <c r="F2" s="49"/>
      <c r="G2" s="49"/>
      <c r="H2" s="49"/>
      <c r="I2" s="49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96"/>
    </row>
    <row r="3" spans="1:41" ht="14.25" customHeight="1" x14ac:dyDescent="0.3">
      <c r="B3" s="89"/>
      <c r="C3" s="123"/>
      <c r="D3" s="123"/>
      <c r="E3" s="123"/>
      <c r="F3" s="123"/>
      <c r="G3" s="123"/>
      <c r="H3" s="123"/>
      <c r="I3" s="123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ht="14.25" customHeight="1" x14ac:dyDescent="0.3">
      <c r="B4" s="128" t="s">
        <v>51</v>
      </c>
      <c r="C4" s="123"/>
      <c r="D4" s="123"/>
      <c r="E4" s="123"/>
      <c r="F4" s="123"/>
      <c r="G4" s="123"/>
      <c r="H4" s="123"/>
      <c r="I4" s="123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10"/>
    </row>
    <row r="5" spans="1:41" ht="14.25" customHeight="1" x14ac:dyDescent="0.3">
      <c r="B5" s="54" t="s">
        <v>205</v>
      </c>
      <c r="C5" s="123"/>
      <c r="D5" s="123"/>
      <c r="E5" s="123"/>
      <c r="F5" s="123"/>
      <c r="G5" s="123"/>
      <c r="H5" s="123"/>
      <c r="I5" s="123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0"/>
    </row>
    <row r="6" spans="1:41" ht="14.25" customHeight="1" x14ac:dyDescent="0.3">
      <c r="B6" s="54" t="s">
        <v>99</v>
      </c>
      <c r="C6" s="123"/>
      <c r="D6" s="123"/>
      <c r="E6" s="123"/>
      <c r="F6" s="123"/>
      <c r="G6" s="123"/>
      <c r="H6" s="123"/>
      <c r="I6" s="123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10"/>
    </row>
    <row r="7" spans="1:41" ht="14.25" customHeight="1" x14ac:dyDescent="0.3">
      <c r="B7" s="54" t="s">
        <v>100</v>
      </c>
      <c r="C7" s="123"/>
      <c r="D7" s="123"/>
      <c r="E7" s="123"/>
      <c r="F7" s="123"/>
      <c r="G7" s="123"/>
      <c r="H7" s="123"/>
      <c r="I7" s="123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</row>
    <row r="8" spans="1:41" ht="14.25" customHeight="1" x14ac:dyDescent="0.3">
      <c r="B8" s="108" t="s">
        <v>164</v>
      </c>
      <c r="C8" s="123"/>
      <c r="D8" s="123"/>
      <c r="E8" s="123"/>
      <c r="F8" s="123"/>
      <c r="G8" s="123"/>
      <c r="H8" s="123"/>
      <c r="I8" s="123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0"/>
    </row>
    <row r="9" spans="1:41" ht="14.25" customHeight="1" x14ac:dyDescent="0.3">
      <c r="B9" s="91" t="s">
        <v>163</v>
      </c>
      <c r="C9" s="123"/>
      <c r="D9" s="123"/>
      <c r="E9" s="123"/>
      <c r="F9" s="123"/>
      <c r="G9" s="123"/>
      <c r="H9" s="123"/>
      <c r="I9" s="123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10"/>
    </row>
    <row r="10" spans="1:41" ht="14.25" customHeight="1" x14ac:dyDescent="0.3">
      <c r="B10" s="91" t="s">
        <v>206</v>
      </c>
      <c r="C10" s="123"/>
      <c r="D10" s="123"/>
      <c r="E10" s="123"/>
      <c r="F10" s="123"/>
      <c r="G10" s="123"/>
      <c r="H10" s="123"/>
      <c r="I10" s="123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10"/>
    </row>
    <row r="11" spans="1:41" ht="14.25" customHeight="1" x14ac:dyDescent="0.3">
      <c r="B11" s="119"/>
      <c r="C11" s="57"/>
      <c r="D11" s="57"/>
      <c r="E11" s="57"/>
      <c r="F11" s="57"/>
      <c r="G11" s="57"/>
      <c r="H11" s="57"/>
      <c r="I11" s="5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3"/>
    </row>
    <row r="13" spans="1:41" s="102" customFormat="1" ht="48" x14ac:dyDescent="0.3">
      <c r="A13" s="112"/>
      <c r="B13" s="105" t="s">
        <v>39</v>
      </c>
      <c r="C13" s="95" t="s">
        <v>216</v>
      </c>
      <c r="D13" s="95" t="s">
        <v>40</v>
      </c>
      <c r="E13" s="95" t="s">
        <v>171</v>
      </c>
      <c r="F13" s="95" t="s">
        <v>41</v>
      </c>
      <c r="G13" s="95" t="s">
        <v>42</v>
      </c>
      <c r="H13" s="100" t="s">
        <v>29</v>
      </c>
      <c r="I13" s="100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100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207</v>
      </c>
      <c r="Z13" s="32" t="s">
        <v>208</v>
      </c>
      <c r="AA13" s="32" t="s">
        <v>209</v>
      </c>
      <c r="AB13" s="32" t="s">
        <v>210</v>
      </c>
      <c r="AC13" s="32" t="s">
        <v>25</v>
      </c>
      <c r="AD13" s="32" t="s">
        <v>21</v>
      </c>
      <c r="AE13" s="32" t="s">
        <v>172</v>
      </c>
      <c r="AF13" s="32" t="s">
        <v>173</v>
      </c>
      <c r="AG13" s="32" t="s">
        <v>26</v>
      </c>
      <c r="AH13" s="109"/>
      <c r="AI13" s="90" t="s">
        <v>10</v>
      </c>
      <c r="AJ13" s="90"/>
      <c r="AK13" s="90"/>
      <c r="AL13" s="112"/>
      <c r="AM13" s="112"/>
      <c r="AN13" s="112"/>
      <c r="AO13" s="112"/>
    </row>
    <row r="14" spans="1:41" ht="14.25" customHeight="1" x14ac:dyDescent="0.3">
      <c r="B14" s="87" t="s">
        <v>235</v>
      </c>
      <c r="C14" s="99"/>
      <c r="D14" s="87" t="s">
        <v>236</v>
      </c>
      <c r="E14" s="87"/>
      <c r="F14" s="87" t="s">
        <v>63</v>
      </c>
      <c r="G14" s="99">
        <v>2015</v>
      </c>
      <c r="H14" s="97">
        <v>0</v>
      </c>
      <c r="I14" s="97">
        <v>0</v>
      </c>
      <c r="J14" s="93"/>
      <c r="K14" s="93"/>
      <c r="L14" s="93"/>
      <c r="M14" s="93"/>
      <c r="N14" s="93"/>
      <c r="O14" s="93"/>
      <c r="P14" s="93"/>
      <c r="Q14" s="93"/>
      <c r="R14" s="93"/>
      <c r="S14" s="98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24"/>
      <c r="AI14" s="120" t="s">
        <v>237</v>
      </c>
      <c r="AJ14" s="120" t="s">
        <v>238</v>
      </c>
      <c r="AK14" s="120"/>
      <c r="AL14" s="107"/>
      <c r="AM14" s="107"/>
      <c r="AN14" s="107"/>
      <c r="AO14" s="107"/>
    </row>
    <row r="15" spans="1:41" ht="14.25" customHeight="1" x14ac:dyDescent="0.3">
      <c r="B15" s="87" t="s">
        <v>239</v>
      </c>
      <c r="C15" s="99">
        <v>2015</v>
      </c>
      <c r="D15" s="87" t="s">
        <v>236</v>
      </c>
      <c r="E15" s="87"/>
      <c r="F15" s="87" t="s">
        <v>64</v>
      </c>
      <c r="G15" s="99">
        <v>2015</v>
      </c>
      <c r="H15" s="97">
        <v>242.2718892</v>
      </c>
      <c r="I15" s="97">
        <v>242.2718892</v>
      </c>
      <c r="J15" s="93">
        <v>242.2718892</v>
      </c>
      <c r="K15" s="93"/>
      <c r="L15" s="93"/>
      <c r="M15" s="93"/>
      <c r="N15" s="93"/>
      <c r="O15" s="93"/>
      <c r="P15" s="93"/>
      <c r="Q15" s="93"/>
      <c r="R15" s="93"/>
      <c r="S15" s="98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24"/>
      <c r="AI15" s="120" t="s">
        <v>240</v>
      </c>
      <c r="AJ15" s="120" t="s">
        <v>241</v>
      </c>
      <c r="AK15" s="120"/>
      <c r="AL15" s="107"/>
      <c r="AM15" s="107"/>
      <c r="AN15" s="107"/>
      <c r="AO15" s="107"/>
    </row>
    <row r="16" spans="1:41" ht="14.25" customHeight="1" x14ac:dyDescent="0.3">
      <c r="B16" s="87" t="s">
        <v>242</v>
      </c>
      <c r="C16" s="99">
        <v>2015</v>
      </c>
      <c r="D16" s="87" t="s">
        <v>236</v>
      </c>
      <c r="E16" s="87"/>
      <c r="F16" s="87" t="s">
        <v>64</v>
      </c>
      <c r="G16" s="99">
        <v>2015</v>
      </c>
      <c r="H16" s="97">
        <v>44.049434400000003</v>
      </c>
      <c r="I16" s="97">
        <v>44.049434400000003</v>
      </c>
      <c r="J16" s="93"/>
      <c r="K16" s="93"/>
      <c r="L16" s="93"/>
      <c r="M16" s="93">
        <v>44.049434400000003</v>
      </c>
      <c r="N16" s="93"/>
      <c r="O16" s="93"/>
      <c r="P16" s="93"/>
      <c r="Q16" s="93"/>
      <c r="R16" s="93"/>
      <c r="S16" s="98">
        <v>0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124"/>
      <c r="AI16" s="120" t="s">
        <v>240</v>
      </c>
      <c r="AJ16" s="120"/>
      <c r="AK16" s="120"/>
      <c r="AL16" s="107"/>
      <c r="AM16" s="107"/>
      <c r="AN16" s="107"/>
      <c r="AO16" s="107"/>
    </row>
    <row r="17" spans="2:41" ht="14.25" customHeight="1" x14ac:dyDescent="0.3">
      <c r="B17" s="87" t="s">
        <v>243</v>
      </c>
      <c r="C17" s="99">
        <v>2015</v>
      </c>
      <c r="D17" s="87" t="s">
        <v>236</v>
      </c>
      <c r="E17" s="87"/>
      <c r="F17" s="87" t="s">
        <v>64</v>
      </c>
      <c r="G17" s="99">
        <v>2015</v>
      </c>
      <c r="H17" s="97">
        <v>484.54377840000001</v>
      </c>
      <c r="I17" s="97">
        <v>484.54377840000001</v>
      </c>
      <c r="J17" s="93">
        <v>484.54377840000001</v>
      </c>
      <c r="K17" s="93"/>
      <c r="L17" s="93"/>
      <c r="M17" s="93"/>
      <c r="N17" s="93"/>
      <c r="O17" s="93"/>
      <c r="P17" s="93"/>
      <c r="Q17" s="93"/>
      <c r="R17" s="93"/>
      <c r="S17" s="98">
        <v>0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124"/>
      <c r="AI17" s="120" t="s">
        <v>240</v>
      </c>
      <c r="AJ17" s="120"/>
      <c r="AK17" s="120"/>
      <c r="AL17" s="107"/>
      <c r="AM17" s="107"/>
      <c r="AN17" s="107"/>
      <c r="AO17" s="107"/>
    </row>
    <row r="18" spans="2:41" ht="14.25" customHeight="1" x14ac:dyDescent="0.3">
      <c r="B18" s="87" t="s">
        <v>244</v>
      </c>
      <c r="C18" s="99">
        <v>2015</v>
      </c>
      <c r="D18" s="87" t="s">
        <v>236</v>
      </c>
      <c r="E18" s="87"/>
      <c r="F18" s="87" t="s">
        <v>64</v>
      </c>
      <c r="G18" s="99">
        <v>2015</v>
      </c>
      <c r="H18" s="97">
        <v>308.34604080000003</v>
      </c>
      <c r="I18" s="97">
        <v>308.34604080000003</v>
      </c>
      <c r="J18" s="93"/>
      <c r="K18" s="93"/>
      <c r="L18" s="93">
        <v>308.34604080000003</v>
      </c>
      <c r="M18" s="93"/>
      <c r="N18" s="93"/>
      <c r="O18" s="93"/>
      <c r="P18" s="93"/>
      <c r="Q18" s="93"/>
      <c r="R18" s="93"/>
      <c r="S18" s="98">
        <v>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24"/>
      <c r="AI18" s="120" t="s">
        <v>240</v>
      </c>
      <c r="AJ18" s="120"/>
      <c r="AK18" s="120"/>
      <c r="AL18" s="107"/>
      <c r="AM18" s="107"/>
      <c r="AN18" s="107"/>
      <c r="AO18" s="107"/>
    </row>
    <row r="19" spans="2:41" ht="14.25" customHeight="1" x14ac:dyDescent="0.3">
      <c r="B19" s="87" t="s">
        <v>245</v>
      </c>
      <c r="C19" s="99"/>
      <c r="D19" s="87" t="s">
        <v>246</v>
      </c>
      <c r="E19" s="87"/>
      <c r="F19" s="87" t="s">
        <v>63</v>
      </c>
      <c r="G19" s="99">
        <v>2015</v>
      </c>
      <c r="H19" s="97">
        <v>106.08</v>
      </c>
      <c r="I19" s="97">
        <v>106.08</v>
      </c>
      <c r="J19" s="93"/>
      <c r="K19" s="93"/>
      <c r="L19" s="93">
        <v>106.08</v>
      </c>
      <c r="M19" s="93"/>
      <c r="N19" s="93"/>
      <c r="O19" s="93"/>
      <c r="P19" s="93"/>
      <c r="Q19" s="93"/>
      <c r="R19" s="93"/>
      <c r="S19" s="98">
        <v>0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24"/>
      <c r="AI19" s="120" t="s">
        <v>247</v>
      </c>
      <c r="AJ19" s="120"/>
      <c r="AK19" s="120"/>
    </row>
    <row r="20" spans="2:41" ht="14.25" customHeight="1" x14ac:dyDescent="0.3">
      <c r="B20" s="87" t="s">
        <v>248</v>
      </c>
      <c r="C20" s="99"/>
      <c r="D20" s="87" t="s">
        <v>236</v>
      </c>
      <c r="E20" s="87"/>
      <c r="F20" s="87" t="s">
        <v>63</v>
      </c>
      <c r="G20" s="99">
        <v>2017</v>
      </c>
      <c r="H20" s="97">
        <v>0</v>
      </c>
      <c r="I20" s="97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8">
        <v>0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124"/>
      <c r="AI20" s="120" t="s">
        <v>249</v>
      </c>
      <c r="AJ20" s="120"/>
      <c r="AK20" s="120"/>
    </row>
    <row r="21" spans="2:41" ht="14.25" customHeight="1" x14ac:dyDescent="0.3">
      <c r="B21" s="87" t="s">
        <v>250</v>
      </c>
      <c r="C21" s="99">
        <v>2017</v>
      </c>
      <c r="D21" s="87" t="s">
        <v>236</v>
      </c>
      <c r="E21" s="87"/>
      <c r="F21" s="87" t="s">
        <v>64</v>
      </c>
      <c r="G21" s="99">
        <v>2017</v>
      </c>
      <c r="H21" s="97">
        <v>308.34604080000003</v>
      </c>
      <c r="I21" s="97">
        <v>308.34604080000003</v>
      </c>
      <c r="J21" s="93">
        <v>308.34604080000003</v>
      </c>
      <c r="K21" s="93"/>
      <c r="L21" s="93"/>
      <c r="M21" s="93"/>
      <c r="N21" s="93"/>
      <c r="O21" s="93"/>
      <c r="P21" s="93"/>
      <c r="Q21" s="93"/>
      <c r="R21" s="93"/>
      <c r="S21" s="98">
        <v>0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124"/>
      <c r="AI21" s="120" t="s">
        <v>240</v>
      </c>
      <c r="AJ21" s="120"/>
      <c r="AK21" s="120"/>
    </row>
    <row r="22" spans="2:41" ht="14.25" customHeight="1" x14ac:dyDescent="0.3">
      <c r="B22" s="87" t="s">
        <v>251</v>
      </c>
      <c r="C22" s="99"/>
      <c r="D22" s="87" t="s">
        <v>236</v>
      </c>
      <c r="E22" s="87"/>
      <c r="F22" s="87" t="s">
        <v>64</v>
      </c>
      <c r="G22" s="99">
        <v>2017</v>
      </c>
      <c r="H22" s="97">
        <v>0</v>
      </c>
      <c r="I22" s="97">
        <v>0</v>
      </c>
      <c r="J22" s="93"/>
      <c r="K22" s="93"/>
      <c r="L22" s="93" t="s">
        <v>252</v>
      </c>
      <c r="M22" s="93"/>
      <c r="N22" s="93"/>
      <c r="O22" s="93"/>
      <c r="P22" s="93"/>
      <c r="Q22" s="93"/>
      <c r="R22" s="93"/>
      <c r="S22" s="98">
        <v>0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124"/>
      <c r="AI22" s="120" t="s">
        <v>253</v>
      </c>
      <c r="AJ22" s="120"/>
      <c r="AK22" s="120"/>
    </row>
    <row r="23" spans="2:41" ht="14.25" customHeight="1" x14ac:dyDescent="0.3">
      <c r="B23" s="87" t="s">
        <v>254</v>
      </c>
      <c r="C23" s="99">
        <v>2018</v>
      </c>
      <c r="D23" s="87" t="s">
        <v>236</v>
      </c>
      <c r="E23" s="87" t="s">
        <v>255</v>
      </c>
      <c r="F23" s="87" t="s">
        <v>256</v>
      </c>
      <c r="G23" s="99">
        <v>2018</v>
      </c>
      <c r="H23" s="97">
        <v>180</v>
      </c>
      <c r="I23" s="97">
        <v>180</v>
      </c>
      <c r="J23" s="93"/>
      <c r="K23" s="93"/>
      <c r="L23" s="93"/>
      <c r="M23" s="93">
        <v>180</v>
      </c>
      <c r="N23" s="93"/>
      <c r="O23" s="93"/>
      <c r="P23" s="93"/>
      <c r="Q23" s="93"/>
      <c r="R23" s="93"/>
      <c r="S23" s="98">
        <v>0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24"/>
      <c r="AI23" s="120" t="s">
        <v>257</v>
      </c>
      <c r="AJ23" s="120" t="s">
        <v>258</v>
      </c>
      <c r="AK23" s="120"/>
    </row>
    <row r="24" spans="2:41" ht="14.25" customHeight="1" x14ac:dyDescent="0.3">
      <c r="B24" s="87" t="s">
        <v>259</v>
      </c>
      <c r="C24" s="99">
        <v>2018</v>
      </c>
      <c r="D24" s="87" t="s">
        <v>236</v>
      </c>
      <c r="E24" s="87" t="s">
        <v>260</v>
      </c>
      <c r="F24" s="87" t="s">
        <v>256</v>
      </c>
      <c r="G24" s="99">
        <v>2018</v>
      </c>
      <c r="H24" s="97">
        <v>47.720220600000005</v>
      </c>
      <c r="I24" s="97">
        <v>47.720220600000005</v>
      </c>
      <c r="J24" s="93"/>
      <c r="K24" s="93"/>
      <c r="L24" s="93"/>
      <c r="M24" s="93">
        <v>47.720220600000005</v>
      </c>
      <c r="N24" s="93"/>
      <c r="O24" s="93"/>
      <c r="P24" s="93"/>
      <c r="Q24" s="93"/>
      <c r="R24" s="93"/>
      <c r="S24" s="98">
        <v>0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124"/>
      <c r="AI24" s="120" t="s">
        <v>261</v>
      </c>
      <c r="AJ24" s="120"/>
      <c r="AK24" s="120"/>
    </row>
    <row r="25" spans="2:41" ht="14.25" customHeight="1" x14ac:dyDescent="0.3">
      <c r="B25" s="87" t="s">
        <v>262</v>
      </c>
      <c r="C25" s="99">
        <v>2018</v>
      </c>
      <c r="D25" s="87" t="s">
        <v>236</v>
      </c>
      <c r="E25" s="87" t="s">
        <v>260</v>
      </c>
      <c r="F25" s="87" t="s">
        <v>256</v>
      </c>
      <c r="G25" s="99">
        <v>2018</v>
      </c>
      <c r="H25" s="97">
        <v>22.024717200000001</v>
      </c>
      <c r="I25" s="97">
        <v>22.024717200000001</v>
      </c>
      <c r="J25" s="93"/>
      <c r="K25" s="93"/>
      <c r="L25" s="93"/>
      <c r="M25" s="93">
        <v>22.024717200000001</v>
      </c>
      <c r="N25" s="93"/>
      <c r="O25" s="93"/>
      <c r="P25" s="93"/>
      <c r="Q25" s="93"/>
      <c r="R25" s="93"/>
      <c r="S25" s="98">
        <v>0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124"/>
      <c r="AI25" s="120" t="s">
        <v>263</v>
      </c>
      <c r="AJ25" s="120"/>
      <c r="AK25" s="120"/>
    </row>
    <row r="26" spans="2:41" ht="14.25" customHeight="1" x14ac:dyDescent="0.3">
      <c r="B26" s="87" t="s">
        <v>264</v>
      </c>
      <c r="C26" s="99">
        <v>2018</v>
      </c>
      <c r="D26" s="87" t="s">
        <v>236</v>
      </c>
      <c r="E26" s="87" t="s">
        <v>260</v>
      </c>
      <c r="F26" s="87" t="s">
        <v>256</v>
      </c>
      <c r="G26" s="99">
        <v>2018</v>
      </c>
      <c r="H26" s="97">
        <v>22.024717200000001</v>
      </c>
      <c r="I26" s="97">
        <v>22.024717200000001</v>
      </c>
      <c r="J26" s="93"/>
      <c r="K26" s="93"/>
      <c r="L26" s="93">
        <v>22.024717200000001</v>
      </c>
      <c r="M26" s="93"/>
      <c r="N26" s="93"/>
      <c r="O26" s="93"/>
      <c r="P26" s="93"/>
      <c r="Q26" s="93"/>
      <c r="R26" s="93"/>
      <c r="S26" s="98">
        <v>0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124"/>
      <c r="AI26" s="120" t="s">
        <v>258</v>
      </c>
      <c r="AJ26" s="120"/>
      <c r="AK26" s="120"/>
    </row>
    <row r="27" spans="2:41" ht="14.25" customHeight="1" x14ac:dyDescent="0.3">
      <c r="B27" s="87" t="s">
        <v>265</v>
      </c>
      <c r="C27" s="99">
        <v>2018</v>
      </c>
      <c r="D27" s="87" t="s">
        <v>236</v>
      </c>
      <c r="E27" s="87"/>
      <c r="F27" s="87" t="s">
        <v>64</v>
      </c>
      <c r="G27" s="99">
        <v>2019</v>
      </c>
      <c r="H27" s="97">
        <v>180</v>
      </c>
      <c r="I27" s="97">
        <v>180</v>
      </c>
      <c r="J27" s="93"/>
      <c r="K27" s="93"/>
      <c r="L27" s="93"/>
      <c r="M27" s="93">
        <v>180</v>
      </c>
      <c r="N27" s="93"/>
      <c r="O27" s="93"/>
      <c r="P27" s="93"/>
      <c r="Q27" s="93"/>
      <c r="R27" s="93"/>
      <c r="S27" s="98">
        <v>0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124"/>
      <c r="AI27" s="120"/>
      <c r="AJ27" s="120"/>
      <c r="AK27" s="120"/>
    </row>
    <row r="28" spans="2:41" ht="14.25" customHeight="1" x14ac:dyDescent="0.3">
      <c r="B28" s="87" t="s">
        <v>266</v>
      </c>
      <c r="C28" s="99">
        <v>2018</v>
      </c>
      <c r="D28" s="87" t="s">
        <v>236</v>
      </c>
      <c r="E28" s="87"/>
      <c r="F28" s="87" t="s">
        <v>63</v>
      </c>
      <c r="G28" s="99">
        <v>2020</v>
      </c>
      <c r="H28" s="97">
        <v>160</v>
      </c>
      <c r="I28" s="97">
        <v>160</v>
      </c>
      <c r="J28" s="93"/>
      <c r="K28" s="93"/>
      <c r="L28" s="93"/>
      <c r="M28" s="93">
        <v>160</v>
      </c>
      <c r="N28" s="93"/>
      <c r="O28" s="93"/>
      <c r="P28" s="93"/>
      <c r="Q28" s="93"/>
      <c r="R28" s="93"/>
      <c r="S28" s="98">
        <v>0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124"/>
      <c r="AI28" s="120"/>
      <c r="AJ28" s="120"/>
      <c r="AK28" s="120"/>
    </row>
    <row r="29" spans="2:41" ht="14.25" customHeight="1" x14ac:dyDescent="0.3">
      <c r="B29" s="87" t="s">
        <v>267</v>
      </c>
      <c r="C29" s="99">
        <v>2018</v>
      </c>
      <c r="D29" s="87" t="s">
        <v>246</v>
      </c>
      <c r="E29" s="87"/>
      <c r="F29" s="87" t="s">
        <v>63</v>
      </c>
      <c r="G29" s="99">
        <v>2020</v>
      </c>
      <c r="H29" s="97">
        <v>200</v>
      </c>
      <c r="I29" s="97">
        <v>200</v>
      </c>
      <c r="J29" s="93"/>
      <c r="K29" s="93"/>
      <c r="L29" s="93">
        <v>200</v>
      </c>
      <c r="M29" s="93"/>
      <c r="N29" s="93"/>
      <c r="O29" s="93"/>
      <c r="P29" s="93"/>
      <c r="Q29" s="93"/>
      <c r="R29" s="93"/>
      <c r="S29" s="98">
        <v>0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124"/>
      <c r="AI29" s="120"/>
      <c r="AJ29" s="120"/>
      <c r="AK29" s="120"/>
    </row>
  </sheetData>
  <protectedRanges>
    <protectedRange sqref="AI14:AK29" name="Bronnen1"/>
    <protectedRange sqref="T14:AG29 J14:R29" name="Bereik2"/>
    <protectedRange sqref="B14:G29" name="Bereik1"/>
  </protectedRanges>
  <customSheetViews>
    <customSheetView guid="{BC2B4C45-54C8-47E0-BDC7-F88B8CF171DE}">
      <selection activeCell="L44" sqref="L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7"/>
  <sheetViews>
    <sheetView zoomScaleNormal="100" workbookViewId="0"/>
  </sheetViews>
  <sheetFormatPr defaultColWidth="9.28515625" defaultRowHeight="14.25" customHeight="1" x14ac:dyDescent="0.3"/>
  <cols>
    <col min="1" max="1" width="2.85546875" style="125" customWidth="1"/>
    <col min="2" max="2" width="35.7109375" style="125" customWidth="1"/>
    <col min="3" max="3" width="9.85546875" style="125" bestFit="1" customWidth="1"/>
    <col min="4" max="4" width="5.42578125" style="125" bestFit="1" customWidth="1"/>
    <col min="5" max="5" width="12.42578125" style="125" customWidth="1"/>
    <col min="6" max="6" width="14.42578125" style="125" customWidth="1"/>
    <col min="7" max="7" width="8.7109375" style="125" customWidth="1"/>
    <col min="8" max="8" width="7.85546875" style="125" customWidth="1"/>
    <col min="9" max="9" width="12.28515625" style="125" customWidth="1"/>
    <col min="10" max="12" width="6.85546875" style="125" customWidth="1"/>
    <col min="13" max="13" width="9.28515625" style="125" customWidth="1"/>
    <col min="14" max="14" width="7.42578125" style="125" customWidth="1"/>
    <col min="15" max="15" width="4.85546875" style="125" customWidth="1"/>
    <col min="16" max="16" width="8.85546875" style="125" customWidth="1"/>
    <col min="17" max="17" width="7.85546875" style="125" customWidth="1"/>
    <col min="18" max="18" width="9.28515625" style="125"/>
    <col min="19" max="19" width="14.28515625" style="125" customWidth="1"/>
    <col min="20" max="20" width="10.85546875" style="125" customWidth="1"/>
    <col min="21" max="21" width="10.7109375" style="125" customWidth="1"/>
    <col min="22" max="22" width="8" style="125" customWidth="1"/>
    <col min="23" max="23" width="8.140625" style="125" customWidth="1"/>
    <col min="24" max="24" width="9.28515625" style="125"/>
    <col min="25" max="25" width="15.42578125" style="125" customWidth="1"/>
    <col min="26" max="26" width="18.28515625" style="125" customWidth="1"/>
    <col min="27" max="28" width="15.42578125" style="125" customWidth="1"/>
    <col min="29" max="29" width="12.7109375" style="125" customWidth="1"/>
    <col min="30" max="30" width="4.85546875" style="125" customWidth="1"/>
    <col min="31" max="32" width="5.85546875" style="125" customWidth="1"/>
    <col min="33" max="33" width="12" style="125" customWidth="1"/>
    <col min="34" max="34" width="2.85546875" style="125" customWidth="1"/>
    <col min="35" max="16384" width="9.28515625" style="125"/>
  </cols>
  <sheetData>
    <row r="2" spans="1:41" ht="14.25" customHeight="1" x14ac:dyDescent="0.3">
      <c r="B2" s="48" t="s">
        <v>165</v>
      </c>
      <c r="C2" s="49"/>
      <c r="D2" s="49"/>
      <c r="E2" s="49"/>
      <c r="F2" s="49"/>
      <c r="G2" s="49"/>
      <c r="H2" s="49"/>
      <c r="I2" s="49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96"/>
    </row>
    <row r="3" spans="1:41" ht="14.25" customHeight="1" x14ac:dyDescent="0.3">
      <c r="B3" s="89"/>
      <c r="C3" s="123"/>
      <c r="D3" s="123"/>
      <c r="E3" s="123"/>
      <c r="F3" s="123"/>
      <c r="G3" s="123"/>
      <c r="H3" s="123"/>
      <c r="I3" s="123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s="122" customFormat="1" ht="14.25" customHeight="1" x14ac:dyDescent="0.3">
      <c r="B4" s="52" t="s">
        <v>102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26"/>
    </row>
    <row r="5" spans="1:41" s="122" customFormat="1" ht="14.25" customHeight="1" x14ac:dyDescent="0.3">
      <c r="B5" s="74" t="s">
        <v>213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22" customFormat="1" ht="14.25" customHeight="1" x14ac:dyDescent="0.3">
      <c r="B6" s="74" t="s">
        <v>103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22" customFormat="1" ht="14.25" customHeight="1" x14ac:dyDescent="0.3">
      <c r="B7" s="74" t="s">
        <v>104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9"/>
      <c r="C8" s="57"/>
      <c r="D8" s="57"/>
      <c r="E8" s="57"/>
      <c r="F8" s="57"/>
      <c r="G8" s="57"/>
      <c r="H8" s="57"/>
      <c r="I8" s="5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/>
    </row>
    <row r="10" spans="1:41" s="102" customFormat="1" ht="60" x14ac:dyDescent="0.3">
      <c r="A10" s="112"/>
      <c r="B10" s="105" t="s">
        <v>39</v>
      </c>
      <c r="C10" s="95" t="s">
        <v>216</v>
      </c>
      <c r="D10" s="95" t="s">
        <v>40</v>
      </c>
      <c r="E10" s="95" t="s">
        <v>171</v>
      </c>
      <c r="F10" s="95" t="s">
        <v>41</v>
      </c>
      <c r="G10" s="95" t="s">
        <v>42</v>
      </c>
      <c r="H10" s="100" t="s">
        <v>29</v>
      </c>
      <c r="I10" s="100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100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207</v>
      </c>
      <c r="Z10" s="32" t="s">
        <v>208</v>
      </c>
      <c r="AA10" s="32" t="s">
        <v>209</v>
      </c>
      <c r="AB10" s="32" t="s">
        <v>210</v>
      </c>
      <c r="AC10" s="32" t="s">
        <v>25</v>
      </c>
      <c r="AD10" s="32" t="s">
        <v>21</v>
      </c>
      <c r="AE10" s="32" t="s">
        <v>172</v>
      </c>
      <c r="AF10" s="32" t="s">
        <v>173</v>
      </c>
      <c r="AG10" s="32" t="s">
        <v>26</v>
      </c>
      <c r="AH10" s="109"/>
      <c r="AI10" s="90" t="s">
        <v>10</v>
      </c>
      <c r="AJ10" s="90"/>
      <c r="AK10" s="90"/>
      <c r="AL10" s="112"/>
      <c r="AM10" s="112"/>
      <c r="AN10" s="112"/>
      <c r="AO10" s="112"/>
    </row>
    <row r="11" spans="1:41" ht="14.25" customHeight="1" x14ac:dyDescent="0.3">
      <c r="B11" s="87" t="s">
        <v>268</v>
      </c>
      <c r="C11" s="99"/>
      <c r="D11" s="87" t="s">
        <v>236</v>
      </c>
      <c r="E11" s="87" t="s">
        <v>269</v>
      </c>
      <c r="F11" s="87" t="s">
        <v>270</v>
      </c>
      <c r="G11" s="99">
        <v>2016</v>
      </c>
      <c r="H11" s="97">
        <v>13.375</v>
      </c>
      <c r="I11" s="97">
        <v>13.375</v>
      </c>
      <c r="J11" s="93"/>
      <c r="K11" s="93"/>
      <c r="L11" s="93">
        <v>13.375</v>
      </c>
      <c r="M11" s="93"/>
      <c r="N11" s="93"/>
      <c r="O11" s="93"/>
      <c r="P11" s="93"/>
      <c r="Q11" s="93"/>
      <c r="R11" s="93"/>
      <c r="S11" s="98">
        <v>0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124"/>
      <c r="AI11" s="120" t="s">
        <v>271</v>
      </c>
      <c r="AJ11" s="120"/>
      <c r="AK11" s="120"/>
      <c r="AL11" s="107"/>
      <c r="AM11" s="107"/>
      <c r="AN11" s="107"/>
      <c r="AO11" s="107"/>
    </row>
    <row r="12" spans="1:41" ht="14.25" customHeight="1" x14ac:dyDescent="0.3">
      <c r="B12" s="87" t="s">
        <v>272</v>
      </c>
      <c r="C12" s="99"/>
      <c r="D12" s="87" t="s">
        <v>236</v>
      </c>
      <c r="E12" s="87" t="s">
        <v>269</v>
      </c>
      <c r="F12" s="87" t="s">
        <v>270</v>
      </c>
      <c r="G12" s="99">
        <v>2016</v>
      </c>
      <c r="H12" s="97">
        <v>16.05</v>
      </c>
      <c r="I12" s="97">
        <v>16.05</v>
      </c>
      <c r="J12" s="93"/>
      <c r="K12" s="93"/>
      <c r="L12" s="93">
        <v>16.05</v>
      </c>
      <c r="M12" s="93"/>
      <c r="N12" s="93"/>
      <c r="O12" s="93"/>
      <c r="P12" s="93"/>
      <c r="Q12" s="93"/>
      <c r="R12" s="93"/>
      <c r="S12" s="98">
        <v>0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124"/>
      <c r="AI12" s="120" t="s">
        <v>271</v>
      </c>
      <c r="AJ12" s="120"/>
      <c r="AK12" s="120"/>
      <c r="AL12" s="107"/>
      <c r="AM12" s="107"/>
      <c r="AN12" s="107"/>
      <c r="AO12" s="107"/>
    </row>
    <row r="13" spans="1:41" ht="14.25" customHeight="1" x14ac:dyDescent="0.3">
      <c r="B13" s="87" t="s">
        <v>273</v>
      </c>
      <c r="C13" s="99"/>
      <c r="D13" s="87" t="s">
        <v>236</v>
      </c>
      <c r="E13" s="87" t="s">
        <v>269</v>
      </c>
      <c r="F13" s="87" t="s">
        <v>270</v>
      </c>
      <c r="G13" s="99">
        <v>2016</v>
      </c>
      <c r="H13" s="97">
        <v>128.4</v>
      </c>
      <c r="I13" s="97">
        <v>128.4</v>
      </c>
      <c r="J13" s="93"/>
      <c r="K13" s="93"/>
      <c r="L13" s="93">
        <v>128.4</v>
      </c>
      <c r="M13" s="93"/>
      <c r="N13" s="93"/>
      <c r="O13" s="93"/>
      <c r="P13" s="93"/>
      <c r="Q13" s="93"/>
      <c r="R13" s="93"/>
      <c r="S13" s="98">
        <v>0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124"/>
      <c r="AI13" s="120" t="s">
        <v>271</v>
      </c>
      <c r="AJ13" s="120"/>
      <c r="AK13" s="120"/>
      <c r="AL13" s="107"/>
      <c r="AM13" s="107"/>
      <c r="AN13" s="107"/>
      <c r="AO13" s="107"/>
    </row>
    <row r="14" spans="1:41" ht="14.25" customHeight="1" x14ac:dyDescent="0.3">
      <c r="B14" s="87" t="s">
        <v>274</v>
      </c>
      <c r="C14" s="99"/>
      <c r="D14" s="87" t="s">
        <v>236</v>
      </c>
      <c r="E14" s="87" t="s">
        <v>269</v>
      </c>
      <c r="F14" s="87" t="s">
        <v>270</v>
      </c>
      <c r="G14" s="99">
        <v>2016</v>
      </c>
      <c r="H14" s="97">
        <v>26.75</v>
      </c>
      <c r="I14" s="97">
        <v>26.75</v>
      </c>
      <c r="J14" s="93"/>
      <c r="K14" s="93"/>
      <c r="L14" s="93">
        <v>26.75</v>
      </c>
      <c r="M14" s="93"/>
      <c r="N14" s="93"/>
      <c r="O14" s="93"/>
      <c r="P14" s="93"/>
      <c r="Q14" s="93"/>
      <c r="R14" s="93"/>
      <c r="S14" s="98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24"/>
      <c r="AI14" s="120" t="s">
        <v>271</v>
      </c>
      <c r="AJ14" s="120"/>
      <c r="AK14" s="120"/>
      <c r="AL14" s="107"/>
      <c r="AM14" s="107"/>
      <c r="AN14" s="107"/>
      <c r="AO14" s="107"/>
    </row>
    <row r="15" spans="1:41" ht="14.25" customHeight="1" x14ac:dyDescent="0.3">
      <c r="B15" s="87" t="s">
        <v>275</v>
      </c>
      <c r="C15" s="99"/>
      <c r="D15" s="87" t="s">
        <v>236</v>
      </c>
      <c r="E15" s="87" t="s">
        <v>269</v>
      </c>
      <c r="F15" s="87" t="s">
        <v>270</v>
      </c>
      <c r="G15" s="99">
        <v>2016</v>
      </c>
      <c r="H15" s="97">
        <v>13.375</v>
      </c>
      <c r="I15" s="97">
        <v>13.375</v>
      </c>
      <c r="J15" s="93"/>
      <c r="K15" s="93"/>
      <c r="L15" s="93">
        <v>13.375</v>
      </c>
      <c r="M15" s="93"/>
      <c r="N15" s="93"/>
      <c r="O15" s="93"/>
      <c r="P15" s="93"/>
      <c r="Q15" s="93"/>
      <c r="R15" s="93"/>
      <c r="S15" s="98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24"/>
      <c r="AI15" s="120" t="s">
        <v>271</v>
      </c>
      <c r="AJ15" s="120"/>
      <c r="AK15" s="120"/>
      <c r="AL15" s="107"/>
      <c r="AM15" s="107"/>
      <c r="AN15" s="107"/>
      <c r="AO15" s="107"/>
    </row>
    <row r="16" spans="1:41" ht="14.25" customHeight="1" x14ac:dyDescent="0.3">
      <c r="B16" s="87" t="s">
        <v>262</v>
      </c>
      <c r="C16" s="99"/>
      <c r="D16" s="87" t="s">
        <v>236</v>
      </c>
      <c r="E16" s="87" t="s">
        <v>269</v>
      </c>
      <c r="F16" s="87" t="s">
        <v>270</v>
      </c>
      <c r="G16" s="99">
        <v>2018</v>
      </c>
      <c r="H16" s="97">
        <v>388</v>
      </c>
      <c r="I16" s="97">
        <v>388</v>
      </c>
      <c r="J16" s="93">
        <v>388</v>
      </c>
      <c r="K16" s="93"/>
      <c r="L16" s="93"/>
      <c r="M16" s="93"/>
      <c r="N16" s="93"/>
      <c r="O16" s="93"/>
      <c r="P16" s="93"/>
      <c r="Q16" s="93"/>
      <c r="R16" s="93"/>
      <c r="S16" s="98">
        <v>0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124"/>
      <c r="AI16" s="120" t="s">
        <v>276</v>
      </c>
      <c r="AJ16" s="120" t="s">
        <v>277</v>
      </c>
      <c r="AK16" s="120"/>
    </row>
    <row r="17" spans="2:37" ht="14.25" customHeight="1" x14ac:dyDescent="0.3">
      <c r="B17" s="87" t="s">
        <v>278</v>
      </c>
      <c r="C17" s="99">
        <v>1961</v>
      </c>
      <c r="D17" s="87" t="s">
        <v>236</v>
      </c>
      <c r="E17" s="87" t="s">
        <v>279</v>
      </c>
      <c r="F17" s="87" t="s">
        <v>280</v>
      </c>
      <c r="G17" s="99">
        <v>2019</v>
      </c>
      <c r="H17" s="97">
        <v>1260</v>
      </c>
      <c r="I17" s="97">
        <v>1260</v>
      </c>
      <c r="J17" s="93">
        <v>1260</v>
      </c>
      <c r="K17" s="93"/>
      <c r="L17" s="93"/>
      <c r="M17" s="93"/>
      <c r="N17" s="93"/>
      <c r="O17" s="93"/>
      <c r="P17" s="93"/>
      <c r="Q17" s="93"/>
      <c r="R17" s="93"/>
      <c r="S17" s="98">
        <v>0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124"/>
      <c r="AI17" s="120"/>
      <c r="AJ17" s="120"/>
      <c r="AK17" s="120"/>
    </row>
  </sheetData>
  <protectedRanges>
    <protectedRange sqref="AI11:AK17" name="Bronnen1"/>
    <protectedRange sqref="T11:AG17 J11:R17" name="Bereik2"/>
    <protectedRange sqref="B11:G17" name="Bereik1"/>
  </protectedRange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